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g PC\Downloads\"/>
    </mc:Choice>
  </mc:AlternateContent>
  <bookViews>
    <workbookView xWindow="0" yWindow="0" windowWidth="20490" windowHeight="7650" activeTab="1"/>
  </bookViews>
  <sheets>
    <sheet name="HỌC BỔNG HK1 " sheetId="1" r:id="rId1"/>
    <sheet name="HỌC BỔNG HKII" sheetId="2" r:id="rId2"/>
  </sheets>
  <definedNames>
    <definedName name="_xlnm._FilterDatabase" localSheetId="0" hidden="1">'HỌC BỔNG HK1 '!$A$8:$AU$38</definedName>
    <definedName name="_xlnm._FilterDatabase" localSheetId="1" hidden="1">'HỌC BỔNG HKII'!$A$8:$AV$45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I43" i="2"/>
  <c r="G43" i="2"/>
  <c r="K42" i="2"/>
  <c r="K41" i="2"/>
  <c r="I41" i="2"/>
  <c r="G41" i="2"/>
  <c r="K40" i="2"/>
  <c r="I40" i="2"/>
  <c r="G40" i="2"/>
  <c r="K39" i="2"/>
  <c r="I39" i="2"/>
  <c r="G39" i="2"/>
  <c r="K38" i="2"/>
  <c r="K37" i="2"/>
  <c r="I37" i="2"/>
  <c r="G37" i="2"/>
  <c r="K36" i="2"/>
  <c r="I36" i="2"/>
  <c r="G36" i="2"/>
  <c r="K35" i="2"/>
  <c r="I35" i="2"/>
  <c r="G35" i="2"/>
  <c r="K34" i="2"/>
  <c r="I34" i="2"/>
  <c r="G34" i="2"/>
  <c r="K33" i="2"/>
  <c r="K32" i="2"/>
  <c r="K31" i="2"/>
  <c r="I31" i="2"/>
  <c r="G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44" i="2" s="1"/>
  <c r="K36" i="1" l="1"/>
  <c r="I36" i="1"/>
  <c r="G36" i="1"/>
  <c r="K35" i="1"/>
  <c r="I35" i="1"/>
  <c r="G35" i="1"/>
  <c r="K34" i="1"/>
  <c r="I34" i="1"/>
  <c r="G34" i="1"/>
  <c r="K33" i="1"/>
  <c r="K32" i="1"/>
  <c r="K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K37" i="1" s="1"/>
  <c r="I9" i="1"/>
  <c r="G9" i="1"/>
</calcChain>
</file>

<file path=xl/sharedStrings.xml><?xml version="1.0" encoding="utf-8"?>
<sst xmlns="http://schemas.openxmlformats.org/spreadsheetml/2006/main" count="348" uniqueCount="129">
  <si>
    <t>BỘ GIÁO DỤC VÀ ĐÀO TẠO</t>
  </si>
  <si>
    <t>TRƯỜNG CAO ĐẲNG SƯ PHẠM</t>
  </si>
  <si>
    <t>TRUNG ƯƠNG TP. HỒ CHÍ MINH</t>
  </si>
  <si>
    <r>
      <t xml:space="preserve">DANH SÁCH HỌC BỔNG KHUYẾN KHÍCH HỌC TẬP SINH VIÊN KHÓA HỌC 2019 - 2022
HỌC KỲ I NĂM HỌC 2021- 2022
</t>
    </r>
    <r>
      <rPr>
        <i/>
        <sz val="14"/>
        <rFont val="Times New Roman"/>
        <family val="1"/>
      </rPr>
      <t>(Kèm theo quyết định số:       /QĐ-CĐSPTW-CTSV ngày    tháng    năm 2022
của Hiệu trưởng Trường Cao đẳng Sư phạm Trung ương TPHCM)</t>
    </r>
  </si>
  <si>
    <t>TT</t>
  </si>
  <si>
    <t>NGÀNH</t>
  </si>
  <si>
    <t>LỚP</t>
  </si>
  <si>
    <t>MSSV</t>
  </si>
  <si>
    <t>HỌ VÀ TÊN</t>
  </si>
  <si>
    <t>HỌC TẬP</t>
  </si>
  <si>
    <t>RÈN LUYỆN</t>
  </si>
  <si>
    <t xml:space="preserve">XL </t>
  </si>
  <si>
    <t>SỐ TIỀN</t>
  </si>
  <si>
    <t>STK</t>
  </si>
  <si>
    <t>ĐIỂM</t>
  </si>
  <si>
    <t>XẾP LOẠI</t>
  </si>
  <si>
    <t xml:space="preserve">ĐIỂM </t>
  </si>
  <si>
    <t>THI ĐUA</t>
  </si>
  <si>
    <t>GDMN</t>
  </si>
  <si>
    <t>32A</t>
  </si>
  <si>
    <t>501190060</t>
  </si>
  <si>
    <t>Phạm Thị Trúc Giang</t>
  </si>
  <si>
    <t>Xuất sắc</t>
  </si>
  <si>
    <t>R</t>
  </si>
  <si>
    <t>501190190</t>
  </si>
  <si>
    <t>Lê Ngọc Nguyên</t>
  </si>
  <si>
    <t>Giỏi</t>
  </si>
  <si>
    <t>32B</t>
  </si>
  <si>
    <t>Cao Thị Bích Liên</t>
  </si>
  <si>
    <t>32C</t>
  </si>
  <si>
    <t>Ngô Thị Mộng Tuyền</t>
  </si>
  <si>
    <t>Huỳnh Trần Tuyết Ngân</t>
  </si>
  <si>
    <t>Nguyễn Thị Kim Ngân</t>
  </si>
  <si>
    <t>Đỗ Thị Kim Quyên</t>
  </si>
  <si>
    <t>Nguyễn Ngọc Trinh</t>
  </si>
  <si>
    <t>Lê Cao Cẩm Tú</t>
  </si>
  <si>
    <t>32D</t>
  </si>
  <si>
    <t>Lương Thị Ánh Tuyết</t>
  </si>
  <si>
    <t>Huỳnh Thúy Vy</t>
  </si>
  <si>
    <t>Đoàn Thị Bích Liên</t>
  </si>
  <si>
    <t>32E</t>
  </si>
  <si>
    <t>Đặng Thị Huỳnh Anh</t>
  </si>
  <si>
    <t>Nguyễn Thị Thùy Dương</t>
  </si>
  <si>
    <t>Nguyễn Thị Ngọc Diễm</t>
  </si>
  <si>
    <t>32G</t>
  </si>
  <si>
    <t>Lê Huỳnh Sơn Trang</t>
  </si>
  <si>
    <t>Nguyễn Thị Như Ngọc</t>
  </si>
  <si>
    <t>Hoàng Thị Mai Vy</t>
  </si>
  <si>
    <t>Cao Thị Mỹ Tâm</t>
  </si>
  <si>
    <t>32I</t>
  </si>
  <si>
    <t>Nguyễn Thị Mai Hương</t>
  </si>
  <si>
    <t>GDCT</t>
  </si>
  <si>
    <t>GDCD9</t>
  </si>
  <si>
    <t>Nguyễn Thành Nhựt</t>
  </si>
  <si>
    <t>GDĐB</t>
  </si>
  <si>
    <t>GDĐB16</t>
  </si>
  <si>
    <t>Nguyễn Minh Đức</t>
  </si>
  <si>
    <t>SPAN</t>
  </si>
  <si>
    <t>SPAN20</t>
  </si>
  <si>
    <t>Đồng Thị Tuyết Mai</t>
  </si>
  <si>
    <t>SPMT</t>
  </si>
  <si>
    <t>SPMT20</t>
  </si>
  <si>
    <t>Lâm Phi Yến</t>
  </si>
  <si>
    <t>SPTA</t>
  </si>
  <si>
    <t>SPTA9</t>
  </si>
  <si>
    <t>Lê Thái Đăng Quang</t>
  </si>
  <si>
    <t>Xuất Sắc</t>
  </si>
  <si>
    <t>Mai Trần Hồng Phúc</t>
  </si>
  <si>
    <t>Trần Thị Ánh Ngân</t>
  </si>
  <si>
    <t>TỔNG</t>
  </si>
  <si>
    <t>Bằng chữ: Một trăm năm mươi hai triệu không trăm bảy mươi lăm ngàn đồng./.</t>
  </si>
  <si>
    <r>
      <t xml:space="preserve">DANH SÁCH HỌC BỔNG KHUYẾN KHÍCH HỌC TẬP SINH VIÊN KHÓA HỌC 2019 - 2022
HỌC KỲ II NĂM HỌC 2021- 2022
</t>
    </r>
    <r>
      <rPr>
        <i/>
        <sz val="14"/>
        <rFont val="Times New Roman"/>
        <family val="1"/>
      </rPr>
      <t>(Kèm theo quyết định số:       /QĐ-CĐSPTW-CTSV ngày    tháng    năm 2022
của Hiệu trưởng Trường Cao đẳng Sư phạm Trung ương TPHCM)</t>
    </r>
  </si>
  <si>
    <t>cCòn những bnC</t>
  </si>
  <si>
    <t>501190278</t>
  </si>
  <si>
    <t>Nguyễn Thị Kim Thoa</t>
  </si>
  <si>
    <t>Tốt</t>
  </si>
  <si>
    <t>102876051541</t>
  </si>
  <si>
    <t>Hồ Thị Bé Ngân</t>
  </si>
  <si>
    <t>100872599842</t>
  </si>
  <si>
    <t>Nguyễn Thị Phương Trâm</t>
  </si>
  <si>
    <t>106876499150</t>
  </si>
  <si>
    <t>Nguyễn Thị Hạ An</t>
  </si>
  <si>
    <t>102871008931</t>
  </si>
  <si>
    <t>Đặng Thị Thu Tuyết</t>
  </si>
  <si>
    <t>104871049978</t>
  </si>
  <si>
    <t>Nguyễn Võ Ngọc Yến</t>
  </si>
  <si>
    <t>Hồ Nhật Mỹ Uyên</t>
  </si>
  <si>
    <t>108872972186</t>
  </si>
  <si>
    <t>Lê Thị Tường Vi</t>
  </si>
  <si>
    <t>107876331772</t>
  </si>
  <si>
    <t>Văn Thị Chung</t>
  </si>
  <si>
    <t>Dương Nguyễn Nghê Thường</t>
  </si>
  <si>
    <t>103871961235</t>
  </si>
  <si>
    <t>Đàm Thị Thu Lý</t>
  </si>
  <si>
    <t>101876529853</t>
  </si>
  <si>
    <t>Nguyễn Bùi Trúc Vi</t>
  </si>
  <si>
    <t>108871984615</t>
  </si>
  <si>
    <t>Nguyễn Lê Thảo Nhi</t>
  </si>
  <si>
    <t>104876528906</t>
  </si>
  <si>
    <t>Huỳnh Thị Thu Nguyên</t>
  </si>
  <si>
    <t>101876528924</t>
  </si>
  <si>
    <t>Huỳnh Thị Bích Trâm</t>
  </si>
  <si>
    <t>104874394492</t>
  </si>
  <si>
    <t>Hồ Thị Ngọc Trinh</t>
  </si>
  <si>
    <t>108872559475</t>
  </si>
  <si>
    <t>Nguyễn Huỳnh Phương Nguyên</t>
  </si>
  <si>
    <t>104872548071</t>
  </si>
  <si>
    <t>Vũ Ngọc Hồng Phước</t>
  </si>
  <si>
    <t>104876526156</t>
  </si>
  <si>
    <t>Nguyễn Vũ Quỳnh Giao</t>
  </si>
  <si>
    <t>Hoàng Nhật Tú Uyên</t>
  </si>
  <si>
    <t>Phạm Thị Ngọc Hiền</t>
  </si>
  <si>
    <t>101876538965</t>
  </si>
  <si>
    <t>Hồ Thị Thanh Xinh</t>
  </si>
  <si>
    <t>108872597112</t>
  </si>
  <si>
    <t>Huỳnh Thị Khánh Du</t>
  </si>
  <si>
    <t>108876390885</t>
  </si>
  <si>
    <t>Hoàng Thị Sương</t>
  </si>
  <si>
    <t xml:space="preserve">108876553807 </t>
  </si>
  <si>
    <t>CTXH</t>
  </si>
  <si>
    <t>CTXH7</t>
  </si>
  <si>
    <t>Bùi Đức Kính</t>
  </si>
  <si>
    <t>Khá</t>
  </si>
  <si>
    <t>108876493766</t>
  </si>
  <si>
    <t>Bằng chữ: Hai trăm mười hai triệu không trăm bảy mươi lăm ngàn đồng./.</t>
  </si>
  <si>
    <t>Thành phố Hồ Chí Minh, ngày     tháng      năm 2022</t>
  </si>
  <si>
    <t>HIỆU TRƯỞNG</t>
  </si>
  <si>
    <t>ThS. Nguyễn Nguyên Bình</t>
  </si>
  <si>
    <t>Đã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</si>
</sst>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_-* #,##0.000\ _₫_-;\-* #,##0.000\ _₫_-;_-* &quot;-&quot;??\ _₫_-;_-@_-"/>
    <numFmt numFmtId="166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b/>
      <sz val="13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rgb="FF000000"/>
      <name val="Times New Roman"/>
      <family val="1"/>
    </font>
    <font>
      <b/>
      <i/>
      <sz val="13"/>
      <color indexed="8"/>
      <name val="Times New Roman"/>
      <family val="1"/>
    </font>
    <font>
      <i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164" fontId="13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</cellStyleXfs>
  <cellXfs count="145">
    <xf numFmtId="0" fontId="0" fillId="0" borderId="0" xfId="0"/>
    <xf numFmtId="0" fontId="4" fillId="3" borderId="0" xfId="2" applyFont="1" applyFill="1" applyAlignment="1">
      <alignment horizontal="center" vertical="center"/>
    </xf>
    <xf numFmtId="4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0" xfId="2" applyFont="1" applyFill="1" applyAlignment="1">
      <alignment horizontal="center"/>
    </xf>
    <xf numFmtId="0" fontId="6" fillId="3" borderId="0" xfId="2" applyFont="1" applyFill="1" applyBorder="1"/>
    <xf numFmtId="0" fontId="6" fillId="3" borderId="0" xfId="2" applyFont="1" applyFill="1"/>
    <xf numFmtId="0" fontId="4" fillId="3" borderId="0" xfId="2" applyFont="1" applyFill="1" applyAlignment="1">
      <alignment horizontal="center"/>
    </xf>
    <xf numFmtId="4" fontId="4" fillId="3" borderId="0" xfId="2" applyNumberFormat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7" fillId="3" borderId="0" xfId="3" applyFont="1" applyFill="1" applyBorder="1" applyAlignment="1"/>
    <xf numFmtId="0" fontId="5" fillId="3" borderId="0" xfId="4" applyFont="1" applyFill="1" applyAlignment="1">
      <alignment horizontal="center"/>
    </xf>
    <xf numFmtId="49" fontId="4" fillId="3" borderId="0" xfId="4" applyNumberFormat="1" applyFont="1" applyFill="1" applyAlignment="1">
      <alignment horizontal="center"/>
    </xf>
    <xf numFmtId="0" fontId="4" fillId="3" borderId="0" xfId="4" applyFont="1" applyFill="1" applyAlignment="1">
      <alignment horizontal="left"/>
    </xf>
    <xf numFmtId="4" fontId="4" fillId="3" borderId="0" xfId="4" applyNumberFormat="1" applyFont="1" applyFill="1" applyAlignment="1">
      <alignment horizontal="center"/>
    </xf>
    <xf numFmtId="0" fontId="4" fillId="3" borderId="0" xfId="4" applyFont="1" applyFill="1" applyAlignment="1">
      <alignment horizontal="center"/>
    </xf>
    <xf numFmtId="0" fontId="8" fillId="3" borderId="0" xfId="4" applyFont="1" applyFill="1" applyBorder="1" applyAlignment="1">
      <alignment horizontal="center"/>
    </xf>
    <xf numFmtId="0" fontId="8" fillId="3" borderId="0" xfId="4" applyFont="1" applyFill="1" applyBorder="1"/>
    <xf numFmtId="0" fontId="8" fillId="3" borderId="0" xfId="4" applyFont="1" applyFill="1"/>
    <xf numFmtId="0" fontId="9" fillId="3" borderId="0" xfId="4" applyFont="1" applyFill="1" applyAlignment="1">
      <alignment horizontal="center" wrapText="1"/>
    </xf>
    <xf numFmtId="0" fontId="9" fillId="3" borderId="0" xfId="4" applyFont="1" applyFill="1" applyBorder="1"/>
    <xf numFmtId="0" fontId="9" fillId="3" borderId="0" xfId="4" applyFont="1" applyFill="1"/>
    <xf numFmtId="0" fontId="10" fillId="3" borderId="0" xfId="4" applyFont="1" applyFill="1" applyAlignment="1">
      <alignment horizontal="center" wrapText="1"/>
    </xf>
    <xf numFmtId="0" fontId="11" fillId="3" borderId="0" xfId="4" applyFont="1" applyFill="1" applyAlignment="1">
      <alignment horizontal="center" wrapText="1"/>
    </xf>
    <xf numFmtId="0" fontId="9" fillId="3" borderId="0" xfId="4" applyFont="1" applyFill="1" applyBorder="1" applyAlignment="1">
      <alignment horizontal="center"/>
    </xf>
    <xf numFmtId="0" fontId="7" fillId="3" borderId="1" xfId="4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0" xfId="4" applyFont="1" applyFill="1"/>
    <xf numFmtId="0" fontId="12" fillId="4" borderId="3" xfId="0" applyFont="1" applyFill="1" applyBorder="1" applyAlignment="1">
      <alignment horizontal="center" vertical="center"/>
    </xf>
    <xf numFmtId="4" fontId="7" fillId="3" borderId="1" xfId="4" applyNumberFormat="1" applyFont="1" applyFill="1" applyBorder="1" applyAlignment="1">
      <alignment horizontal="center" vertical="center"/>
    </xf>
    <xf numFmtId="165" fontId="12" fillId="4" borderId="3" xfId="5" applyNumberFormat="1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left" vertical="center" wrapText="1"/>
    </xf>
    <xf numFmtId="0" fontId="5" fillId="3" borderId="1" xfId="6" applyFont="1" applyFill="1" applyBorder="1" applyAlignment="1">
      <alignment horizontal="center" vertical="center"/>
    </xf>
    <xf numFmtId="166" fontId="16" fillId="4" borderId="1" xfId="5" applyNumberFormat="1" applyFont="1" applyFill="1" applyBorder="1" applyAlignment="1">
      <alignment vertical="center"/>
    </xf>
    <xf numFmtId="0" fontId="6" fillId="3" borderId="0" xfId="4" applyFont="1" applyFill="1"/>
    <xf numFmtId="0" fontId="4" fillId="5" borderId="4" xfId="4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left" vertical="center" wrapText="1"/>
    </xf>
    <xf numFmtId="0" fontId="5" fillId="3" borderId="5" xfId="6" applyFont="1" applyFill="1" applyBorder="1" applyAlignment="1">
      <alignment vertical="center" wrapText="1"/>
    </xf>
    <xf numFmtId="0" fontId="5" fillId="3" borderId="1" xfId="4" applyFont="1" applyFill="1" applyBorder="1" applyAlignment="1">
      <alignment horizontal="center" vertical="center"/>
    </xf>
    <xf numFmtId="0" fontId="15" fillId="3" borderId="5" xfId="6" applyFont="1" applyFill="1" applyBorder="1" applyAlignment="1">
      <alignment vertical="center" wrapText="1"/>
    </xf>
    <xf numFmtId="0" fontId="15" fillId="3" borderId="1" xfId="6" applyFont="1" applyFill="1" applyBorder="1" applyAlignment="1">
      <alignment horizontal="center" vertical="center"/>
    </xf>
    <xf numFmtId="0" fontId="4" fillId="5" borderId="3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5" fillId="3" borderId="2" xfId="4" applyFont="1" applyFill="1" applyBorder="1" applyAlignment="1">
      <alignment horizontal="center" vertical="center" wrapText="1"/>
    </xf>
    <xf numFmtId="0" fontId="15" fillId="3" borderId="6" xfId="6" applyFont="1" applyFill="1" applyBorder="1" applyAlignment="1">
      <alignment horizontal="center" vertical="center" wrapText="1"/>
    </xf>
    <xf numFmtId="0" fontId="15" fillId="3" borderId="6" xfId="6" applyFont="1" applyFill="1" applyBorder="1" applyAlignment="1">
      <alignment vertical="center" wrapText="1"/>
    </xf>
    <xf numFmtId="0" fontId="15" fillId="3" borderId="6" xfId="6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5" fillId="5" borderId="0" xfId="4" applyFont="1" applyFill="1"/>
    <xf numFmtId="0" fontId="4" fillId="5" borderId="2" xfId="4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 wrapText="1"/>
    </xf>
    <xf numFmtId="0" fontId="15" fillId="3" borderId="7" xfId="6" applyFont="1" applyFill="1" applyBorder="1" applyAlignment="1">
      <alignment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5" fillId="3" borderId="7" xfId="7" applyFont="1" applyFill="1" applyBorder="1" applyAlignment="1">
      <alignment horizontal="left" vertical="center" wrapText="1"/>
    </xf>
    <xf numFmtId="0" fontId="5" fillId="3" borderId="7" xfId="6" applyFont="1" applyFill="1" applyBorder="1" applyAlignment="1">
      <alignment horizontal="center" vertical="center" wrapText="1"/>
    </xf>
    <xf numFmtId="0" fontId="15" fillId="6" borderId="7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vertical="center" wrapText="1"/>
    </xf>
    <xf numFmtId="0" fontId="15" fillId="6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9" fillId="4" borderId="0" xfId="0" applyFont="1" applyFill="1"/>
    <xf numFmtId="0" fontId="19" fillId="0" borderId="0" xfId="0" applyFont="1"/>
    <xf numFmtId="49" fontId="5" fillId="3" borderId="0" xfId="4" applyNumberFormat="1" applyFont="1" applyFill="1" applyAlignment="1">
      <alignment horizontal="center"/>
    </xf>
    <xf numFmtId="0" fontId="5" fillId="3" borderId="0" xfId="4" applyFont="1" applyFill="1" applyAlignment="1">
      <alignment horizontal="left"/>
    </xf>
    <xf numFmtId="4" fontId="5" fillId="3" borderId="0" xfId="4" applyNumberFormat="1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7" fillId="3" borderId="0" xfId="8" applyFont="1" applyFill="1" applyBorder="1" applyAlignment="1">
      <alignment horizontal="center"/>
    </xf>
    <xf numFmtId="0" fontId="7" fillId="3" borderId="0" xfId="8" applyFont="1" applyFill="1" applyBorder="1" applyAlignment="1"/>
    <xf numFmtId="0" fontId="20" fillId="4" borderId="2" xfId="8" applyFont="1" applyFill="1" applyBorder="1" applyAlignment="1">
      <alignment horizontal="center" vertical="center"/>
    </xf>
    <xf numFmtId="165" fontId="20" fillId="4" borderId="2" xfId="5" applyNumberFormat="1" applyFont="1" applyFill="1" applyBorder="1" applyAlignment="1">
      <alignment horizontal="center" vertical="center"/>
    </xf>
    <xf numFmtId="0" fontId="20" fillId="4" borderId="3" xfId="8" applyFont="1" applyFill="1" applyBorder="1" applyAlignment="1">
      <alignment horizontal="center" vertical="center"/>
    </xf>
    <xf numFmtId="165" fontId="20" fillId="4" borderId="3" xfId="5" applyNumberFormat="1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166" fontId="6" fillId="3" borderId="1" xfId="5" applyNumberFormat="1" applyFont="1" applyFill="1" applyBorder="1" applyAlignment="1">
      <alignment vertical="center"/>
    </xf>
    <xf numFmtId="0" fontId="6" fillId="3" borderId="1" xfId="9" applyFont="1" applyFill="1" applyBorder="1" applyAlignment="1">
      <alignment horizontal="center" vertical="center" wrapText="1"/>
    </xf>
    <xf numFmtId="0" fontId="7" fillId="5" borderId="4" xfId="4" applyFont="1" applyFill="1" applyBorder="1" applyAlignment="1">
      <alignment horizontal="center" vertical="center"/>
    </xf>
    <xf numFmtId="0" fontId="6" fillId="3" borderId="1" xfId="9" quotePrefix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vertical="center" wrapText="1"/>
    </xf>
    <xf numFmtId="0" fontId="6" fillId="3" borderId="1" xfId="4" quotePrefix="1" applyFont="1" applyFill="1" applyBorder="1" applyAlignment="1">
      <alignment horizontal="center" vertical="center"/>
    </xf>
    <xf numFmtId="0" fontId="6" fillId="3" borderId="1" xfId="9" quotePrefix="1" applyFont="1" applyFill="1" applyBorder="1" applyAlignment="1">
      <alignment horizontal="center" vertical="center"/>
    </xf>
    <xf numFmtId="0" fontId="7" fillId="5" borderId="4" xfId="4" applyFont="1" applyFill="1" applyBorder="1" applyAlignment="1">
      <alignment horizontal="center" vertical="center"/>
    </xf>
    <xf numFmtId="0" fontId="5" fillId="3" borderId="5" xfId="6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left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3" borderId="1" xfId="6" applyFont="1" applyFill="1" applyBorder="1" applyAlignment="1">
      <alignment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6" fillId="6" borderId="1" xfId="9" applyFont="1" applyFill="1" applyBorder="1" applyAlignment="1">
      <alignment horizontal="center" vertical="center" wrapText="1"/>
    </xf>
    <xf numFmtId="0" fontId="6" fillId="6" borderId="1" xfId="9" quotePrefix="1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/>
    </xf>
    <xf numFmtId="0" fontId="20" fillId="4" borderId="1" xfId="8" applyFont="1" applyFill="1" applyBorder="1" applyAlignment="1">
      <alignment horizontal="center" vertical="center"/>
    </xf>
    <xf numFmtId="0" fontId="20" fillId="4" borderId="5" xfId="8" applyFont="1" applyFill="1" applyBorder="1" applyAlignment="1">
      <alignment horizontal="center" vertical="center"/>
    </xf>
    <xf numFmtId="0" fontId="20" fillId="4" borderId="8" xfId="8" applyFont="1" applyFill="1" applyBorder="1" applyAlignment="1">
      <alignment horizontal="center" vertical="center"/>
    </xf>
    <xf numFmtId="0" fontId="20" fillId="4" borderId="9" xfId="8" applyFont="1" applyFill="1" applyBorder="1" applyAlignment="1">
      <alignment horizontal="center" vertical="center"/>
    </xf>
    <xf numFmtId="166" fontId="20" fillId="4" borderId="1" xfId="8" applyNumberFormat="1" applyFont="1" applyFill="1" applyBorder="1" applyAlignment="1">
      <alignment horizontal="right" vertical="center"/>
    </xf>
    <xf numFmtId="166" fontId="21" fillId="3" borderId="1" xfId="5" applyNumberFormat="1" applyFont="1" applyFill="1" applyBorder="1" applyAlignment="1">
      <alignment vertical="center"/>
    </xf>
    <xf numFmtId="0" fontId="1" fillId="4" borderId="0" xfId="8" applyFill="1" applyAlignment="1">
      <alignment vertical="center"/>
    </xf>
    <xf numFmtId="0" fontId="1" fillId="0" borderId="0" xfId="8" applyAlignment="1">
      <alignment vertical="center"/>
    </xf>
    <xf numFmtId="0" fontId="22" fillId="4" borderId="5" xfId="8" applyFont="1" applyFill="1" applyBorder="1" applyAlignment="1">
      <alignment horizontal="left" vertical="center"/>
    </xf>
    <xf numFmtId="0" fontId="22" fillId="4" borderId="8" xfId="8" applyFont="1" applyFill="1" applyBorder="1" applyAlignment="1">
      <alignment horizontal="left" vertical="center"/>
    </xf>
    <xf numFmtId="0" fontId="22" fillId="4" borderId="9" xfId="8" applyFont="1" applyFill="1" applyBorder="1" applyAlignment="1">
      <alignment horizontal="left" vertical="center"/>
    </xf>
    <xf numFmtId="0" fontId="19" fillId="4" borderId="0" xfId="8" applyFont="1" applyFill="1" applyAlignment="1">
      <alignment vertical="center"/>
    </xf>
    <xf numFmtId="0" fontId="19" fillId="0" borderId="0" xfId="8" applyFont="1" applyAlignment="1">
      <alignment vertical="center"/>
    </xf>
    <xf numFmtId="0" fontId="15" fillId="3" borderId="0" xfId="6" applyFont="1" applyFill="1" applyBorder="1" applyAlignment="1">
      <alignment horizontal="center" vertical="center" wrapText="1"/>
    </xf>
    <xf numFmtId="0" fontId="23" fillId="3" borderId="0" xfId="2" applyFont="1" applyFill="1" applyAlignment="1">
      <alignment horizontal="center" vertical="center"/>
    </xf>
    <xf numFmtId="0" fontId="24" fillId="3" borderId="0" xfId="2" applyFont="1" applyFill="1" applyAlignment="1">
      <alignment horizontal="center" vertical="center"/>
    </xf>
    <xf numFmtId="0" fontId="5" fillId="3" borderId="0" xfId="6" applyFont="1" applyFill="1" applyBorder="1" applyAlignment="1">
      <alignment horizontal="center" vertical="center" wrapText="1"/>
    </xf>
    <xf numFmtId="4" fontId="15" fillId="3" borderId="0" xfId="2" applyNumberFormat="1" applyFont="1" applyFill="1" applyAlignment="1">
      <alignment horizontal="center" vertical="center"/>
    </xf>
    <xf numFmtId="0" fontId="15" fillId="3" borderId="0" xfId="2" applyFont="1" applyFill="1" applyAlignment="1">
      <alignment horizontal="center"/>
    </xf>
    <xf numFmtId="0" fontId="5" fillId="3" borderId="0" xfId="7" applyFont="1" applyFill="1" applyBorder="1" applyAlignment="1">
      <alignment horizontal="center" vertical="center" wrapText="1"/>
    </xf>
    <xf numFmtId="0" fontId="17" fillId="6" borderId="0" xfId="6" applyFont="1" applyFill="1" applyBorder="1" applyAlignment="1">
      <alignment horizontal="center" vertical="center" wrapText="1"/>
    </xf>
    <xf numFmtId="49" fontId="5" fillId="3" borderId="0" xfId="4" applyNumberFormat="1" applyFont="1" applyFill="1" applyBorder="1" applyAlignment="1">
      <alignment horizontal="center"/>
    </xf>
    <xf numFmtId="4" fontId="23" fillId="3" borderId="0" xfId="2" applyNumberFormat="1" applyFont="1" applyFill="1" applyAlignment="1">
      <alignment horizontal="center" vertical="center"/>
    </xf>
    <xf numFmtId="4" fontId="5" fillId="3" borderId="0" xfId="4" applyNumberFormat="1" applyFont="1" applyFill="1" applyAlignment="1">
      <alignment horizontal="center"/>
    </xf>
  </cellXfs>
  <cellStyles count="10">
    <cellStyle name="Bình thường 2 3" xfId="7"/>
    <cellStyle name="Comma 2 2" xfId="5"/>
    <cellStyle name="Good" xfId="1" builtinId="26"/>
    <cellStyle name="Normal" xfId="0" builtinId="0"/>
    <cellStyle name="Normal 2" xfId="6"/>
    <cellStyle name="Normal 2 2" xfId="4"/>
    <cellStyle name="Normal 2 3" xfId="3"/>
    <cellStyle name="Normal 2 3 2" xfId="8"/>
    <cellStyle name="Normal 2 7" xfId="9"/>
    <cellStyle name="Normal 3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B67BF0-B19E-4BD1-A515-820A47FF55F2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456292</xdr:colOff>
      <xdr:row>3</xdr:row>
      <xdr:rowOff>17971</xdr:rowOff>
    </xdr:from>
    <xdr:to>
      <xdr:col>4</xdr:col>
      <xdr:colOff>193034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591D885-369F-4245-8F22-9F0B965BF521}"/>
            </a:ext>
          </a:extLst>
        </xdr:cNvPr>
        <xdr:cNvCxnSpPr/>
      </xdr:nvCxnSpPr>
      <xdr:spPr>
        <a:xfrm>
          <a:off x="1484992" y="646621"/>
          <a:ext cx="14798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3FC1990-FC82-4521-AACE-33230920ADE8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AC95D9-5AA5-4C8D-BED5-605C9D9E3EE9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2A1883-CA20-4119-8C4B-47217074D236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AE2A95F-6E5E-4328-8641-23F4F4805427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6D7B3C1-328F-484B-BD2F-A390C0A16D84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8C3FBC7-69AC-4821-A929-BCB58CE34C7A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43F726-EB28-4A4A-89F5-6E4A027F34B3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04E111-3F40-4300-AB72-1D3537D434FB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46BA321-5006-4C70-B56B-1FBDC85AF289}"/>
            </a:ext>
          </a:extLst>
        </xdr:cNvPr>
        <xdr:cNvSpPr txBox="1">
          <a:spLocks noChangeArrowheads="1"/>
        </xdr:cNvSpPr>
      </xdr:nvSpPr>
      <xdr:spPr bwMode="auto">
        <a:xfrm>
          <a:off x="175641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85A3855-A776-4906-A63B-67F88A195C66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7245504-4B37-4220-87D6-CBF454D47B39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DE4F8AE-E7B6-4BAC-9173-80C2BA1A8AAF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DC1429A-2EC9-4F2C-A2D7-CC3481F7BD0A}"/>
            </a:ext>
          </a:extLst>
        </xdr:cNvPr>
        <xdr:cNvSpPr txBox="1">
          <a:spLocks noChangeArrowheads="1"/>
        </xdr:cNvSpPr>
      </xdr:nvSpPr>
      <xdr:spPr>
        <a:xfrm>
          <a:off x="182213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4</xdr:col>
      <xdr:colOff>685800</xdr:colOff>
      <xdr:row>33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D443FD1-912C-49D8-9F72-B22015EF6CDD}"/>
            </a:ext>
          </a:extLst>
        </xdr:cNvPr>
        <xdr:cNvSpPr txBox="1"/>
      </xdr:nvSpPr>
      <xdr:spPr>
        <a:xfrm>
          <a:off x="34575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72A78A-7E86-427D-9C34-99BEAF4B57A8}"/>
            </a:ext>
          </a:extLst>
        </xdr:cNvPr>
        <xdr:cNvSpPr txBox="1"/>
      </xdr:nvSpPr>
      <xdr:spPr>
        <a:xfrm>
          <a:off x="345757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B67BF0-B19E-4BD1-A515-820A47FF55F2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456292</xdr:colOff>
      <xdr:row>3</xdr:row>
      <xdr:rowOff>17971</xdr:rowOff>
    </xdr:from>
    <xdr:to>
      <xdr:col>4</xdr:col>
      <xdr:colOff>193034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591D885-369F-4245-8F22-9F0B965BF521}"/>
            </a:ext>
          </a:extLst>
        </xdr:cNvPr>
        <xdr:cNvCxnSpPr/>
      </xdr:nvCxnSpPr>
      <xdr:spPr>
        <a:xfrm>
          <a:off x="1484992" y="646621"/>
          <a:ext cx="12893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3FC1990-FC82-4521-AACE-33230920ADE8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AC95D9-5AA5-4C8D-BED5-605C9D9E3EE9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2A1883-CA20-4119-8C4B-47217074D236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AE2A95F-6E5E-4328-8641-23F4F4805427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6D7B3C1-328F-484B-BD2F-A390C0A16D84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8C3FBC7-69AC-4821-A929-BCB58CE34C7A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43F726-EB28-4A4A-89F5-6E4A027F34B3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04E111-3F40-4300-AB72-1D3537D434FB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46BA321-5006-4C70-B56B-1FBDC85AF289}"/>
            </a:ext>
          </a:extLst>
        </xdr:cNvPr>
        <xdr:cNvSpPr txBox="1">
          <a:spLocks noChangeArrowheads="1"/>
        </xdr:cNvSpPr>
      </xdr:nvSpPr>
      <xdr:spPr bwMode="auto">
        <a:xfrm>
          <a:off x="175164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85A3855-A776-4906-A63B-67F88A195C66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7245504-4B37-4220-87D6-CBF454D47B39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DE4F8AE-E7B6-4BAC-9173-80C2BA1A8AAF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23</xdr:col>
      <xdr:colOff>238125</xdr:colOff>
      <xdr:row>3</xdr:row>
      <xdr:rowOff>0</xdr:rowOff>
    </xdr:from>
    <xdr:to>
      <xdr:col>25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DC1429A-2EC9-4F2C-A2D7-CC3481F7BD0A}"/>
            </a:ext>
          </a:extLst>
        </xdr:cNvPr>
        <xdr:cNvSpPr txBox="1">
          <a:spLocks noChangeArrowheads="1"/>
        </xdr:cNvSpPr>
      </xdr:nvSpPr>
      <xdr:spPr>
        <a:xfrm>
          <a:off x="181737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4</xdr:col>
      <xdr:colOff>685800</xdr:colOff>
      <xdr:row>34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D443FD1-912C-49D8-9F72-B22015EF6CDD}"/>
            </a:ext>
          </a:extLst>
        </xdr:cNvPr>
        <xdr:cNvSpPr txBox="1"/>
      </xdr:nvSpPr>
      <xdr:spPr>
        <a:xfrm>
          <a:off x="326707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72A78A-7E86-427D-9C34-99BEAF4B57A8}"/>
            </a:ext>
          </a:extLst>
        </xdr:cNvPr>
        <xdr:cNvSpPr txBox="1"/>
      </xdr:nvSpPr>
      <xdr:spPr>
        <a:xfrm>
          <a:off x="3267075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685800</xdr:colOff>
      <xdr:row>38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BE43C07-BE4D-4E78-B892-1C5B40ACC23A}"/>
            </a:ext>
          </a:extLst>
        </xdr:cNvPr>
        <xdr:cNvSpPr txBox="1"/>
      </xdr:nvSpPr>
      <xdr:spPr>
        <a:xfrm>
          <a:off x="32670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46"/>
  <sheetViews>
    <sheetView topLeftCell="A33" zoomScale="84" zoomScaleNormal="84" workbookViewId="0">
      <selection activeCell="E44" sqref="E44:K44"/>
    </sheetView>
  </sheetViews>
  <sheetFormatPr defaultColWidth="9.85546875" defaultRowHeight="16.5" x14ac:dyDescent="0.25"/>
  <cols>
    <col min="1" max="1" width="5.28515625" style="13" customWidth="1"/>
    <col min="2" max="2" width="10.140625" style="13" customWidth="1"/>
    <col min="3" max="3" width="11.7109375" style="13" customWidth="1"/>
    <col min="4" max="4" width="14.42578125" style="80" customWidth="1"/>
    <col min="5" max="5" width="26.140625" style="81" customWidth="1"/>
    <col min="6" max="6" width="8.140625" style="82" customWidth="1"/>
    <col min="7" max="7" width="11.28515625" style="13" customWidth="1"/>
    <col min="8" max="8" width="8.85546875" style="13" customWidth="1"/>
    <col min="9" max="9" width="12.5703125" style="13" customWidth="1"/>
    <col min="10" max="10" width="11.5703125" style="13" customWidth="1"/>
    <col min="11" max="11" width="15.42578125" style="13" customWidth="1"/>
    <col min="12" max="16384" width="9.85546875" style="20"/>
  </cols>
  <sheetData>
    <row r="1" spans="1:47" s="8" customFormat="1" ht="16.5" customHeight="1" x14ac:dyDescent="0.25">
      <c r="A1" s="1" t="s">
        <v>0</v>
      </c>
      <c r="B1" s="1"/>
      <c r="C1" s="1"/>
      <c r="D1" s="1"/>
      <c r="E1" s="1"/>
      <c r="F1" s="2"/>
      <c r="G1" s="3"/>
      <c r="H1" s="3"/>
      <c r="I1" s="3"/>
      <c r="J1" s="4"/>
      <c r="K1" s="4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8" customFormat="1" x14ac:dyDescent="0.25">
      <c r="A2" s="9" t="s">
        <v>1</v>
      </c>
      <c r="B2" s="9"/>
      <c r="C2" s="9"/>
      <c r="D2" s="9"/>
      <c r="E2" s="9"/>
      <c r="F2" s="10"/>
      <c r="G2" s="11"/>
      <c r="H2" s="11"/>
      <c r="I2" s="11"/>
      <c r="J2" s="4"/>
      <c r="K2" s="4"/>
      <c r="L2" s="12"/>
      <c r="M2" s="12"/>
      <c r="N2" s="12"/>
      <c r="O2" s="12"/>
      <c r="P2" s="12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x14ac:dyDescent="0.25">
      <c r="A3" s="9" t="s">
        <v>2</v>
      </c>
      <c r="B3" s="9"/>
      <c r="C3" s="9"/>
      <c r="D3" s="9"/>
      <c r="E3" s="9"/>
      <c r="F3" s="10"/>
      <c r="G3" s="11"/>
      <c r="H3" s="11"/>
      <c r="I3" s="11"/>
      <c r="J3" s="4"/>
      <c r="K3" s="4"/>
      <c r="L3" s="12"/>
      <c r="M3" s="12"/>
      <c r="N3" s="12"/>
      <c r="O3" s="12"/>
      <c r="P3" s="12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x14ac:dyDescent="0.25">
      <c r="D4" s="14"/>
      <c r="E4" s="15"/>
      <c r="F4" s="16"/>
      <c r="G4" s="17"/>
      <c r="L4" s="19"/>
      <c r="M4" s="19"/>
      <c r="N4" s="19"/>
      <c r="O4" s="19"/>
      <c r="P4" s="19"/>
    </row>
    <row r="5" spans="1:47" ht="81" customHeight="1" x14ac:dyDescent="0.3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</row>
    <row r="6" spans="1:47" ht="6.75" customHeight="1" x14ac:dyDescent="0.3">
      <c r="A6" s="24"/>
      <c r="B6" s="24"/>
      <c r="C6" s="24"/>
      <c r="D6" s="24"/>
      <c r="E6" s="24"/>
      <c r="F6" s="25"/>
      <c r="G6" s="24"/>
      <c r="H6" s="24"/>
      <c r="I6" s="24"/>
      <c r="J6" s="24"/>
      <c r="K6" s="24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  <c r="X6" s="23"/>
    </row>
    <row r="7" spans="1:47" s="33" customFormat="1" ht="18" customHeight="1" x14ac:dyDescent="0.25">
      <c r="A7" s="27" t="s">
        <v>4</v>
      </c>
      <c r="B7" s="28" t="s">
        <v>5</v>
      </c>
      <c r="C7" s="27" t="s">
        <v>6</v>
      </c>
      <c r="D7" s="29" t="s">
        <v>7</v>
      </c>
      <c r="E7" s="27" t="s">
        <v>8</v>
      </c>
      <c r="F7" s="27" t="s">
        <v>9</v>
      </c>
      <c r="G7" s="27"/>
      <c r="H7" s="27" t="s">
        <v>10</v>
      </c>
      <c r="I7" s="27"/>
      <c r="J7" s="30" t="s">
        <v>11</v>
      </c>
      <c r="K7" s="31" t="s">
        <v>12</v>
      </c>
    </row>
    <row r="8" spans="1:47" s="33" customFormat="1" ht="15.75" x14ac:dyDescent="0.25">
      <c r="A8" s="27"/>
      <c r="B8" s="34"/>
      <c r="C8" s="27"/>
      <c r="D8" s="29"/>
      <c r="E8" s="27"/>
      <c r="F8" s="35" t="s">
        <v>14</v>
      </c>
      <c r="G8" s="30" t="s">
        <v>15</v>
      </c>
      <c r="H8" s="30" t="s">
        <v>16</v>
      </c>
      <c r="I8" s="30" t="s">
        <v>15</v>
      </c>
      <c r="J8" s="30" t="s">
        <v>17</v>
      </c>
      <c r="K8" s="36"/>
    </row>
    <row r="9" spans="1:47" s="45" customFormat="1" ht="17.25" customHeight="1" x14ac:dyDescent="0.25">
      <c r="A9" s="38">
        <v>1</v>
      </c>
      <c r="B9" s="39" t="s">
        <v>18</v>
      </c>
      <c r="C9" s="40" t="s">
        <v>19</v>
      </c>
      <c r="D9" s="41" t="s">
        <v>20</v>
      </c>
      <c r="E9" s="42" t="s">
        <v>21</v>
      </c>
      <c r="F9" s="41">
        <v>3.63</v>
      </c>
      <c r="G9" s="43" t="str">
        <f t="shared" ref="G9:G29" si="0">IF(F9&lt;2,"Yếu",IF(F9&lt;2.5,"Trung bình",IF(F9&lt;3.2,"Khá",IF(F9&lt;3.6,"Giỏi","Xuất sắc"))))</f>
        <v>Xuất sắc</v>
      </c>
      <c r="H9" s="41">
        <v>90</v>
      </c>
      <c r="I9" s="43" t="str">
        <f t="shared" ref="I9:I29" si="1">IF(H9&lt;30,"Kém",IF(H9&lt;50,"Yếu",IF(H9&lt;60,"Trung bình",IF(H9&lt;70,"TB Khá",IF(H9&lt;80,"Khá",IF(H9&lt;90,"Tốt","Xuất sắc"))))))</f>
        <v>Xuất sắc</v>
      </c>
      <c r="J9" s="41" t="s">
        <v>22</v>
      </c>
      <c r="K9" s="44">
        <f>IF(J9="Khá", 3900000, IF(J9="Giỏi", 5075000, IF(J9="Xuất sắc",6500000)))</f>
        <v>6500000</v>
      </c>
    </row>
    <row r="10" spans="1:47" s="45" customFormat="1" ht="17.25" customHeight="1" x14ac:dyDescent="0.25">
      <c r="A10" s="38">
        <v>2</v>
      </c>
      <c r="B10" s="46"/>
      <c r="C10" s="40" t="s">
        <v>19</v>
      </c>
      <c r="D10" s="41" t="s">
        <v>24</v>
      </c>
      <c r="E10" s="42" t="s">
        <v>25</v>
      </c>
      <c r="F10" s="41">
        <v>3.58</v>
      </c>
      <c r="G10" s="43" t="str">
        <f t="shared" si="0"/>
        <v>Giỏi</v>
      </c>
      <c r="H10" s="41">
        <v>93</v>
      </c>
      <c r="I10" s="43" t="str">
        <f t="shared" si="1"/>
        <v>Xuất sắc</v>
      </c>
      <c r="J10" s="41" t="s">
        <v>26</v>
      </c>
      <c r="K10" s="44">
        <f t="shared" ref="K10:K36" si="2">IF(J10="Khá", 3900000, IF(J10="Giỏi", 5075000, IF(J10="Xuất sắc",6500000)))</f>
        <v>5075000</v>
      </c>
    </row>
    <row r="11" spans="1:47" s="45" customFormat="1" ht="17.25" customHeight="1" x14ac:dyDescent="0.25">
      <c r="A11" s="38">
        <v>3</v>
      </c>
      <c r="B11" s="46"/>
      <c r="C11" s="40" t="s">
        <v>27</v>
      </c>
      <c r="D11" s="47">
        <v>501190111</v>
      </c>
      <c r="E11" s="48" t="s">
        <v>28</v>
      </c>
      <c r="F11" s="41">
        <v>3.54</v>
      </c>
      <c r="G11" s="43" t="str">
        <f t="shared" si="0"/>
        <v>Giỏi</v>
      </c>
      <c r="H11" s="47">
        <v>82</v>
      </c>
      <c r="I11" s="43" t="str">
        <f t="shared" si="1"/>
        <v>Tốt</v>
      </c>
      <c r="J11" s="41" t="s">
        <v>26</v>
      </c>
      <c r="K11" s="44">
        <f t="shared" si="2"/>
        <v>5075000</v>
      </c>
    </row>
    <row r="12" spans="1:47" s="45" customFormat="1" ht="17.25" customHeight="1" x14ac:dyDescent="0.25">
      <c r="A12" s="38">
        <v>4</v>
      </c>
      <c r="B12" s="46"/>
      <c r="C12" s="40" t="s">
        <v>29</v>
      </c>
      <c r="D12" s="47">
        <v>501190323</v>
      </c>
      <c r="E12" s="49" t="s">
        <v>30</v>
      </c>
      <c r="F12" s="47">
        <v>3.61</v>
      </c>
      <c r="G12" s="43" t="str">
        <f t="shared" si="0"/>
        <v>Xuất sắc</v>
      </c>
      <c r="H12" s="47">
        <v>95</v>
      </c>
      <c r="I12" s="43" t="str">
        <f t="shared" si="1"/>
        <v>Xuất sắc</v>
      </c>
      <c r="J12" s="41" t="s">
        <v>22</v>
      </c>
      <c r="K12" s="44">
        <f t="shared" si="2"/>
        <v>6500000</v>
      </c>
    </row>
    <row r="13" spans="1:47" s="45" customFormat="1" ht="17.25" customHeight="1" x14ac:dyDescent="0.25">
      <c r="A13" s="38">
        <v>5</v>
      </c>
      <c r="B13" s="46"/>
      <c r="C13" s="40" t="s">
        <v>29</v>
      </c>
      <c r="D13" s="47">
        <v>501190162</v>
      </c>
      <c r="E13" s="49" t="s">
        <v>31</v>
      </c>
      <c r="F13" s="47">
        <v>3.58</v>
      </c>
      <c r="G13" s="43" t="str">
        <f t="shared" si="0"/>
        <v>Giỏi</v>
      </c>
      <c r="H13" s="47">
        <v>83</v>
      </c>
      <c r="I13" s="43" t="str">
        <f t="shared" si="1"/>
        <v>Tốt</v>
      </c>
      <c r="J13" s="41" t="s">
        <v>26</v>
      </c>
      <c r="K13" s="44">
        <f t="shared" si="2"/>
        <v>5075000</v>
      </c>
    </row>
    <row r="14" spans="1:47" s="45" customFormat="1" ht="17.25" customHeight="1" x14ac:dyDescent="0.25">
      <c r="A14" s="38">
        <v>6</v>
      </c>
      <c r="B14" s="46"/>
      <c r="C14" s="40" t="s">
        <v>29</v>
      </c>
      <c r="D14" s="47">
        <v>501190167</v>
      </c>
      <c r="E14" s="49" t="s">
        <v>32</v>
      </c>
      <c r="F14" s="47">
        <v>3.58</v>
      </c>
      <c r="G14" s="43" t="str">
        <f t="shared" si="0"/>
        <v>Giỏi</v>
      </c>
      <c r="H14" s="47">
        <v>83</v>
      </c>
      <c r="I14" s="43" t="str">
        <f t="shared" si="1"/>
        <v>Tốt</v>
      </c>
      <c r="J14" s="41" t="s">
        <v>26</v>
      </c>
      <c r="K14" s="44">
        <f t="shared" si="2"/>
        <v>5075000</v>
      </c>
    </row>
    <row r="15" spans="1:47" s="45" customFormat="1" ht="17.25" customHeight="1" x14ac:dyDescent="0.25">
      <c r="A15" s="38">
        <v>7</v>
      </c>
      <c r="B15" s="46"/>
      <c r="C15" s="40" t="s">
        <v>29</v>
      </c>
      <c r="D15" s="47">
        <v>501190245</v>
      </c>
      <c r="E15" s="49" t="s">
        <v>33</v>
      </c>
      <c r="F15" s="47">
        <v>3.53</v>
      </c>
      <c r="G15" s="43" t="str">
        <f t="shared" si="0"/>
        <v>Giỏi</v>
      </c>
      <c r="H15" s="47">
        <v>89</v>
      </c>
      <c r="I15" s="43" t="str">
        <f t="shared" si="1"/>
        <v>Tốt</v>
      </c>
      <c r="J15" s="41" t="s">
        <v>26</v>
      </c>
      <c r="K15" s="44">
        <f t="shared" si="2"/>
        <v>5075000</v>
      </c>
    </row>
    <row r="16" spans="1:47" s="45" customFormat="1" ht="17.25" customHeight="1" x14ac:dyDescent="0.25">
      <c r="A16" s="38">
        <v>8</v>
      </c>
      <c r="B16" s="46"/>
      <c r="C16" s="40" t="s">
        <v>29</v>
      </c>
      <c r="D16" s="47">
        <v>501190360</v>
      </c>
      <c r="E16" s="49" t="s">
        <v>34</v>
      </c>
      <c r="F16" s="47">
        <v>3.53</v>
      </c>
      <c r="G16" s="43" t="str">
        <f t="shared" si="0"/>
        <v>Giỏi</v>
      </c>
      <c r="H16" s="47">
        <v>81</v>
      </c>
      <c r="I16" s="43" t="str">
        <f t="shared" si="1"/>
        <v>Tốt</v>
      </c>
      <c r="J16" s="41" t="s">
        <v>26</v>
      </c>
      <c r="K16" s="44">
        <f t="shared" si="2"/>
        <v>5075000</v>
      </c>
    </row>
    <row r="17" spans="1:11" s="45" customFormat="1" ht="17.25" customHeight="1" x14ac:dyDescent="0.25">
      <c r="A17" s="38">
        <v>9</v>
      </c>
      <c r="B17" s="46"/>
      <c r="C17" s="40" t="s">
        <v>29</v>
      </c>
      <c r="D17" s="47">
        <v>501190331</v>
      </c>
      <c r="E17" s="49" t="s">
        <v>35</v>
      </c>
      <c r="F17" s="47">
        <v>3.47</v>
      </c>
      <c r="G17" s="43" t="str">
        <f t="shared" si="0"/>
        <v>Giỏi</v>
      </c>
      <c r="H17" s="47">
        <v>93</v>
      </c>
      <c r="I17" s="43" t="str">
        <f t="shared" si="1"/>
        <v>Xuất sắc</v>
      </c>
      <c r="J17" s="41" t="s">
        <v>26</v>
      </c>
      <c r="K17" s="44">
        <f t="shared" si="2"/>
        <v>5075000</v>
      </c>
    </row>
    <row r="18" spans="1:11" s="45" customFormat="1" ht="17.25" customHeight="1" x14ac:dyDescent="0.25">
      <c r="A18" s="38">
        <v>10</v>
      </c>
      <c r="B18" s="46"/>
      <c r="C18" s="50" t="s">
        <v>36</v>
      </c>
      <c r="D18" s="47">
        <v>501190319</v>
      </c>
      <c r="E18" s="49" t="s">
        <v>37</v>
      </c>
      <c r="F18" s="47">
        <v>3.53</v>
      </c>
      <c r="G18" s="43" t="str">
        <f t="shared" si="0"/>
        <v>Giỏi</v>
      </c>
      <c r="H18" s="47">
        <v>83</v>
      </c>
      <c r="I18" s="43" t="str">
        <f t="shared" si="1"/>
        <v>Tốt</v>
      </c>
      <c r="J18" s="41" t="s">
        <v>26</v>
      </c>
      <c r="K18" s="44">
        <f t="shared" si="2"/>
        <v>5075000</v>
      </c>
    </row>
    <row r="19" spans="1:11" s="45" customFormat="1" ht="17.25" customHeight="1" x14ac:dyDescent="0.25">
      <c r="A19" s="38">
        <v>11</v>
      </c>
      <c r="B19" s="46"/>
      <c r="C19" s="50" t="s">
        <v>36</v>
      </c>
      <c r="D19" s="47">
        <v>501190384</v>
      </c>
      <c r="E19" s="49" t="s">
        <v>38</v>
      </c>
      <c r="F19" s="47">
        <v>3.53</v>
      </c>
      <c r="G19" s="43" t="str">
        <f t="shared" si="0"/>
        <v>Giỏi</v>
      </c>
      <c r="H19" s="47">
        <v>84</v>
      </c>
      <c r="I19" s="43" t="str">
        <f t="shared" si="1"/>
        <v>Tốt</v>
      </c>
      <c r="J19" s="41" t="s">
        <v>26</v>
      </c>
      <c r="K19" s="44">
        <f t="shared" si="2"/>
        <v>5075000</v>
      </c>
    </row>
    <row r="20" spans="1:11" s="45" customFormat="1" ht="17.25" customHeight="1" x14ac:dyDescent="0.25">
      <c r="A20" s="38">
        <v>12</v>
      </c>
      <c r="B20" s="46"/>
      <c r="C20" s="50" t="s">
        <v>36</v>
      </c>
      <c r="D20" s="47">
        <v>501190112</v>
      </c>
      <c r="E20" s="49" t="s">
        <v>39</v>
      </c>
      <c r="F20" s="47">
        <v>3.48</v>
      </c>
      <c r="G20" s="43" t="str">
        <f t="shared" si="0"/>
        <v>Giỏi</v>
      </c>
      <c r="H20" s="47">
        <v>83</v>
      </c>
      <c r="I20" s="43" t="str">
        <f t="shared" si="1"/>
        <v>Tốt</v>
      </c>
      <c r="J20" s="41" t="s">
        <v>26</v>
      </c>
      <c r="K20" s="44">
        <f t="shared" si="2"/>
        <v>5075000</v>
      </c>
    </row>
    <row r="21" spans="1:11" s="45" customFormat="1" ht="17.25" customHeight="1" x14ac:dyDescent="0.25">
      <c r="A21" s="38">
        <v>13</v>
      </c>
      <c r="B21" s="46"/>
      <c r="C21" s="40" t="s">
        <v>40</v>
      </c>
      <c r="D21" s="41">
        <v>501190003</v>
      </c>
      <c r="E21" s="51" t="s">
        <v>41</v>
      </c>
      <c r="F21" s="41">
        <v>3.74</v>
      </c>
      <c r="G21" s="43" t="str">
        <f t="shared" si="0"/>
        <v>Xuất sắc</v>
      </c>
      <c r="H21" s="47">
        <v>95</v>
      </c>
      <c r="I21" s="43" t="str">
        <f t="shared" si="1"/>
        <v>Xuất sắc</v>
      </c>
      <c r="J21" s="41" t="s">
        <v>22</v>
      </c>
      <c r="K21" s="44">
        <f t="shared" si="2"/>
        <v>6500000</v>
      </c>
    </row>
    <row r="22" spans="1:11" s="45" customFormat="1" ht="17.25" customHeight="1" x14ac:dyDescent="0.25">
      <c r="A22" s="38">
        <v>14</v>
      </c>
      <c r="B22" s="46"/>
      <c r="C22" s="40" t="s">
        <v>40</v>
      </c>
      <c r="D22" s="41">
        <v>501180033</v>
      </c>
      <c r="E22" s="51" t="s">
        <v>42</v>
      </c>
      <c r="F22" s="41">
        <v>3.74</v>
      </c>
      <c r="G22" s="43" t="str">
        <f t="shared" si="0"/>
        <v>Xuất sắc</v>
      </c>
      <c r="H22" s="43">
        <v>83</v>
      </c>
      <c r="I22" s="43" t="str">
        <f t="shared" si="1"/>
        <v>Tốt</v>
      </c>
      <c r="J22" s="52" t="s">
        <v>26</v>
      </c>
      <c r="K22" s="44">
        <f t="shared" si="2"/>
        <v>5075000</v>
      </c>
    </row>
    <row r="23" spans="1:11" s="45" customFormat="1" ht="17.25" customHeight="1" x14ac:dyDescent="0.25">
      <c r="A23" s="38">
        <v>15</v>
      </c>
      <c r="B23" s="46"/>
      <c r="C23" s="40" t="s">
        <v>40</v>
      </c>
      <c r="D23" s="41">
        <v>501190031</v>
      </c>
      <c r="E23" s="51" t="s">
        <v>43</v>
      </c>
      <c r="F23" s="41">
        <v>3.5</v>
      </c>
      <c r="G23" s="43" t="str">
        <f t="shared" si="0"/>
        <v>Giỏi</v>
      </c>
      <c r="H23" s="47">
        <v>91</v>
      </c>
      <c r="I23" s="43" t="str">
        <f t="shared" si="1"/>
        <v>Xuất sắc</v>
      </c>
      <c r="J23" s="41" t="s">
        <v>26</v>
      </c>
      <c r="K23" s="44">
        <f t="shared" si="2"/>
        <v>5075000</v>
      </c>
    </row>
    <row r="24" spans="1:11" s="45" customFormat="1" ht="17.25" customHeight="1" x14ac:dyDescent="0.25">
      <c r="A24" s="38">
        <v>16</v>
      </c>
      <c r="B24" s="46"/>
      <c r="C24" s="40" t="s">
        <v>44</v>
      </c>
      <c r="D24" s="41">
        <v>501190336</v>
      </c>
      <c r="E24" s="51" t="s">
        <v>45</v>
      </c>
      <c r="F24" s="41">
        <v>3.6</v>
      </c>
      <c r="G24" s="43" t="str">
        <f t="shared" si="0"/>
        <v>Xuất sắc</v>
      </c>
      <c r="H24" s="47">
        <v>88</v>
      </c>
      <c r="I24" s="43" t="str">
        <f t="shared" si="1"/>
        <v>Tốt</v>
      </c>
      <c r="J24" s="41" t="s">
        <v>26</v>
      </c>
      <c r="K24" s="44">
        <f t="shared" si="2"/>
        <v>5075000</v>
      </c>
    </row>
    <row r="25" spans="1:11" s="45" customFormat="1" ht="17.25" customHeight="1" x14ac:dyDescent="0.25">
      <c r="A25" s="38">
        <v>17</v>
      </c>
      <c r="B25" s="46"/>
      <c r="C25" s="40" t="s">
        <v>44</v>
      </c>
      <c r="D25" s="41">
        <v>501190183</v>
      </c>
      <c r="E25" s="51" t="s">
        <v>46</v>
      </c>
      <c r="F25" s="41">
        <v>3.52</v>
      </c>
      <c r="G25" s="43" t="str">
        <f t="shared" si="0"/>
        <v>Giỏi</v>
      </c>
      <c r="H25" s="47">
        <v>83</v>
      </c>
      <c r="I25" s="43" t="str">
        <f t="shared" si="1"/>
        <v>Tốt</v>
      </c>
      <c r="J25" s="41" t="s">
        <v>26</v>
      </c>
      <c r="K25" s="44">
        <f t="shared" si="2"/>
        <v>5075000</v>
      </c>
    </row>
    <row r="26" spans="1:11" s="45" customFormat="1" ht="17.25" customHeight="1" x14ac:dyDescent="0.25">
      <c r="A26" s="38">
        <v>18</v>
      </c>
      <c r="B26" s="46"/>
      <c r="C26" s="40" t="s">
        <v>44</v>
      </c>
      <c r="D26" s="41">
        <v>501190383</v>
      </c>
      <c r="E26" s="51" t="s">
        <v>47</v>
      </c>
      <c r="F26" s="41">
        <v>3.5</v>
      </c>
      <c r="G26" s="43" t="str">
        <f t="shared" si="0"/>
        <v>Giỏi</v>
      </c>
      <c r="H26" s="47">
        <v>91</v>
      </c>
      <c r="I26" s="43" t="str">
        <f t="shared" si="1"/>
        <v>Xuất sắc</v>
      </c>
      <c r="J26" s="41" t="s">
        <v>26</v>
      </c>
      <c r="K26" s="44">
        <f t="shared" si="2"/>
        <v>5075000</v>
      </c>
    </row>
    <row r="27" spans="1:11" s="45" customFormat="1" ht="17.25" customHeight="1" x14ac:dyDescent="0.25">
      <c r="A27" s="38">
        <v>19</v>
      </c>
      <c r="B27" s="46"/>
      <c r="C27" s="40" t="s">
        <v>44</v>
      </c>
      <c r="D27" s="41">
        <v>501190255</v>
      </c>
      <c r="E27" s="51" t="s">
        <v>48</v>
      </c>
      <c r="F27" s="41">
        <v>3.47</v>
      </c>
      <c r="G27" s="43" t="str">
        <f t="shared" si="0"/>
        <v>Giỏi</v>
      </c>
      <c r="H27" s="47">
        <v>94</v>
      </c>
      <c r="I27" s="43" t="str">
        <f t="shared" si="1"/>
        <v>Xuất sắc</v>
      </c>
      <c r="J27" s="41" t="s">
        <v>26</v>
      </c>
      <c r="K27" s="44">
        <f t="shared" si="2"/>
        <v>5075000</v>
      </c>
    </row>
    <row r="28" spans="1:11" s="45" customFormat="1" ht="17.25" customHeight="1" x14ac:dyDescent="0.25">
      <c r="A28" s="38">
        <v>20</v>
      </c>
      <c r="B28" s="46"/>
      <c r="C28" s="40" t="s">
        <v>49</v>
      </c>
      <c r="D28" s="47">
        <v>501190098</v>
      </c>
      <c r="E28" s="49" t="s">
        <v>50</v>
      </c>
      <c r="F28" s="47">
        <v>3.68</v>
      </c>
      <c r="G28" s="43" t="str">
        <f t="shared" si="0"/>
        <v>Xuất sắc</v>
      </c>
      <c r="H28" s="47">
        <v>84</v>
      </c>
      <c r="I28" s="43" t="str">
        <f t="shared" si="1"/>
        <v>Tốt</v>
      </c>
      <c r="J28" s="41" t="s">
        <v>26</v>
      </c>
      <c r="K28" s="44">
        <f t="shared" si="2"/>
        <v>5075000</v>
      </c>
    </row>
    <row r="29" spans="1:11" s="45" customFormat="1" ht="17.25" customHeight="1" x14ac:dyDescent="0.25">
      <c r="A29" s="38">
        <v>21</v>
      </c>
      <c r="B29" s="53"/>
      <c r="C29" s="40" t="s">
        <v>49</v>
      </c>
      <c r="D29" s="47">
        <v>501190184</v>
      </c>
      <c r="E29" s="49" t="s">
        <v>46</v>
      </c>
      <c r="F29" s="47">
        <v>3.58</v>
      </c>
      <c r="G29" s="43" t="str">
        <f t="shared" si="0"/>
        <v>Giỏi</v>
      </c>
      <c r="H29" s="47">
        <v>81</v>
      </c>
      <c r="I29" s="43" t="str">
        <f t="shared" si="1"/>
        <v>Tốt</v>
      </c>
      <c r="J29" s="41" t="s">
        <v>26</v>
      </c>
      <c r="K29" s="44">
        <f t="shared" si="2"/>
        <v>5075000</v>
      </c>
    </row>
    <row r="30" spans="1:11" s="60" customFormat="1" ht="23.25" customHeight="1" x14ac:dyDescent="0.25">
      <c r="A30" s="38">
        <v>22</v>
      </c>
      <c r="B30" s="54" t="s">
        <v>51</v>
      </c>
      <c r="C30" s="55" t="s">
        <v>52</v>
      </c>
      <c r="D30" s="56">
        <v>509190023</v>
      </c>
      <c r="E30" s="57" t="s">
        <v>53</v>
      </c>
      <c r="F30" s="56">
        <v>3.47</v>
      </c>
      <c r="G30" s="43" t="str">
        <f>IF(F30&lt;2,"Yếu",IF(F30&lt;2.5,"Trung bình",IF(F30&lt;3.2,"Khá",IF(F30&lt;3.6,"Giỏi","Xuất sắc"))))</f>
        <v>Giỏi</v>
      </c>
      <c r="H30" s="58">
        <v>94</v>
      </c>
      <c r="I30" s="43" t="str">
        <f>IF(H30&lt;30,"Kém",IF(H30&lt;50,"Yếu",IF(H30&lt;60,"Trung bình",IF(H30&lt;70,"TB Khá",IF(H30&lt;80,"Khá",IF(H30&lt;90,"Tốt","Xuất sắc"))))))</f>
        <v>Xuất sắc</v>
      </c>
      <c r="J30" s="59" t="s">
        <v>26</v>
      </c>
      <c r="K30" s="44">
        <f t="shared" si="2"/>
        <v>5075000</v>
      </c>
    </row>
    <row r="31" spans="1:11" s="60" customFormat="1" ht="23.25" customHeight="1" x14ac:dyDescent="0.25">
      <c r="A31" s="38">
        <v>23</v>
      </c>
      <c r="B31" s="61" t="s">
        <v>54</v>
      </c>
      <c r="C31" s="40" t="s">
        <v>55</v>
      </c>
      <c r="D31" s="62">
        <v>504190003</v>
      </c>
      <c r="E31" s="63" t="s">
        <v>56</v>
      </c>
      <c r="F31" s="62">
        <v>3.64</v>
      </c>
      <c r="G31" s="43" t="s">
        <v>22</v>
      </c>
      <c r="H31" s="62">
        <v>92</v>
      </c>
      <c r="I31" s="43" t="s">
        <v>22</v>
      </c>
      <c r="J31" s="62" t="s">
        <v>22</v>
      </c>
      <c r="K31" s="44">
        <f t="shared" si="2"/>
        <v>6500000</v>
      </c>
    </row>
    <row r="32" spans="1:11" s="60" customFormat="1" ht="29.25" customHeight="1" x14ac:dyDescent="0.25">
      <c r="A32" s="38">
        <v>24</v>
      </c>
      <c r="B32" s="61" t="s">
        <v>57</v>
      </c>
      <c r="C32" s="40" t="s">
        <v>58</v>
      </c>
      <c r="D32" s="64">
        <v>502190013</v>
      </c>
      <c r="E32" s="65" t="s">
        <v>59</v>
      </c>
      <c r="F32" s="66">
        <v>3.92</v>
      </c>
      <c r="G32" s="43" t="s">
        <v>22</v>
      </c>
      <c r="H32" s="66">
        <v>95</v>
      </c>
      <c r="I32" s="43" t="s">
        <v>22</v>
      </c>
      <c r="J32" s="67" t="s">
        <v>22</v>
      </c>
      <c r="K32" s="44">
        <f t="shared" si="2"/>
        <v>6500000</v>
      </c>
    </row>
    <row r="33" spans="1:20" s="60" customFormat="1" ht="29.25" customHeight="1" x14ac:dyDescent="0.25">
      <c r="A33" s="38">
        <v>25</v>
      </c>
      <c r="B33" s="61" t="s">
        <v>60</v>
      </c>
      <c r="C33" s="40" t="s">
        <v>61</v>
      </c>
      <c r="D33" s="68">
        <v>503190019</v>
      </c>
      <c r="E33" s="69" t="s">
        <v>62</v>
      </c>
      <c r="F33" s="68">
        <v>3.63</v>
      </c>
      <c r="G33" s="43" t="s">
        <v>22</v>
      </c>
      <c r="H33" s="68">
        <v>95</v>
      </c>
      <c r="I33" s="43" t="s">
        <v>22</v>
      </c>
      <c r="J33" s="70" t="s">
        <v>22</v>
      </c>
      <c r="K33" s="44">
        <f t="shared" si="2"/>
        <v>6500000</v>
      </c>
    </row>
    <row r="34" spans="1:20" s="60" customFormat="1" ht="23.25" customHeight="1" x14ac:dyDescent="0.25">
      <c r="A34" s="38">
        <v>26</v>
      </c>
      <c r="B34" s="39" t="s">
        <v>63</v>
      </c>
      <c r="C34" s="40" t="s">
        <v>64</v>
      </c>
      <c r="D34" s="41">
        <v>508190035</v>
      </c>
      <c r="E34" s="71" t="s">
        <v>65</v>
      </c>
      <c r="F34" s="41">
        <v>3.67</v>
      </c>
      <c r="G34" s="43" t="str">
        <f>IF(F34&lt;2,"Yếu",IF(F34&lt;2.5,"Trung bình",IF(F34&lt;3.2,"Khá",IF(F34&lt;3.6,"Giỏi","Xuất sắc"))))</f>
        <v>Xuất sắc</v>
      </c>
      <c r="H34" s="47">
        <v>95</v>
      </c>
      <c r="I34" s="43" t="str">
        <f>IF(H34&lt;30,"Kém",IF(H34&lt;50,"Yếu",IF(H34&lt;60,"Trung bình",IF(H34&lt;70,"TB Khá",IF(H34&lt;80,"Khá",IF(H34&lt;90,"Tốt","Xuất sắc"))))))</f>
        <v>Xuất sắc</v>
      </c>
      <c r="J34" s="41" t="s">
        <v>66</v>
      </c>
      <c r="K34" s="44">
        <f t="shared" si="2"/>
        <v>6500000</v>
      </c>
    </row>
    <row r="35" spans="1:20" s="60" customFormat="1" ht="28.5" customHeight="1" x14ac:dyDescent="0.25">
      <c r="A35" s="38">
        <v>27</v>
      </c>
      <c r="B35" s="46"/>
      <c r="C35" s="40" t="s">
        <v>64</v>
      </c>
      <c r="D35" s="41">
        <v>508190032</v>
      </c>
      <c r="E35" s="71" t="s">
        <v>67</v>
      </c>
      <c r="F35" s="41">
        <v>3.8</v>
      </c>
      <c r="G35" s="43" t="str">
        <f>IF(F35&lt;2,"Yếu",IF(F35&lt;2.5,"Trung bình",IF(F35&lt;3.2,"Khá",IF(F35&lt;3.6,"Giỏi","Xuất sắc"))))</f>
        <v>Xuất sắc</v>
      </c>
      <c r="H35" s="43">
        <v>82</v>
      </c>
      <c r="I35" s="43" t="str">
        <f>IF(H35&lt;30,"Kém",IF(H35&lt;50,"Yếu",IF(H35&lt;60,"Trung bình",IF(H35&lt;70,"TB Khá",IF(H35&lt;80,"Khá",IF(H35&lt;90,"Tốt","Xuất sắc"))))))</f>
        <v>Tốt</v>
      </c>
      <c r="J35" s="41" t="s">
        <v>26</v>
      </c>
      <c r="K35" s="44">
        <f t="shared" si="2"/>
        <v>5075000</v>
      </c>
    </row>
    <row r="36" spans="1:20" s="60" customFormat="1" ht="28.5" customHeight="1" x14ac:dyDescent="0.25">
      <c r="A36" s="38">
        <v>28</v>
      </c>
      <c r="B36" s="53"/>
      <c r="C36" s="40" t="s">
        <v>64</v>
      </c>
      <c r="D36" s="41">
        <v>508190020</v>
      </c>
      <c r="E36" s="71" t="s">
        <v>68</v>
      </c>
      <c r="F36" s="41">
        <v>3.73</v>
      </c>
      <c r="G36" s="43" t="str">
        <f>IF(F36&lt;2,"Yếu",IF(F36&lt;2.5,"Trung bình",IF(F36&lt;3.2,"Khá",IF(F36&lt;3.6,"Giỏi","Xuất sắc"))))</f>
        <v>Xuất sắc</v>
      </c>
      <c r="H36" s="47">
        <v>87</v>
      </c>
      <c r="I36" s="43" t="str">
        <f>IF(H36&lt;30,"Kém",IF(H36&lt;50,"Yếu",IF(H36&lt;60,"Trung bình",IF(H36&lt;70,"TB Khá",IF(H36&lt;80,"Khá",IF(H36&lt;90,"Tốt","Xuất sắc"))))))</f>
        <v>Tốt</v>
      </c>
      <c r="J36" s="41" t="s">
        <v>26</v>
      </c>
      <c r="K36" s="44">
        <f t="shared" si="2"/>
        <v>5075000</v>
      </c>
    </row>
    <row r="37" spans="1:20" customFormat="1" ht="20.25" customHeight="1" x14ac:dyDescent="0.25">
      <c r="A37" s="72" t="s">
        <v>69</v>
      </c>
      <c r="B37" s="72"/>
      <c r="C37" s="73"/>
      <c r="D37" s="74"/>
      <c r="E37" s="74"/>
      <c r="F37" s="74"/>
      <c r="G37" s="74"/>
      <c r="H37" s="74"/>
      <c r="I37" s="74"/>
      <c r="J37" s="75"/>
      <c r="K37" s="76">
        <f>SUM(K9:K36)</f>
        <v>152075000</v>
      </c>
      <c r="L37" s="77"/>
      <c r="M37" s="77"/>
      <c r="N37" s="77"/>
      <c r="O37" s="77"/>
      <c r="P37" s="77"/>
      <c r="Q37" s="77"/>
      <c r="R37" s="77"/>
      <c r="S37" s="77"/>
      <c r="T37" s="77"/>
    </row>
    <row r="38" spans="1:20" s="79" customFormat="1" ht="20.25" customHeight="1" x14ac:dyDescent="0.3">
      <c r="A38" s="84" t="s">
        <v>70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8"/>
      <c r="M38" s="78"/>
      <c r="N38" s="78"/>
      <c r="O38" s="78"/>
      <c r="P38" s="78"/>
      <c r="Q38" s="78"/>
      <c r="R38" s="78"/>
      <c r="S38" s="78"/>
      <c r="T38" s="78"/>
    </row>
    <row r="40" spans="1:20" x14ac:dyDescent="0.25">
      <c r="E40" s="135" t="s">
        <v>125</v>
      </c>
      <c r="F40" s="135"/>
      <c r="G40" s="135"/>
      <c r="H40" s="135"/>
      <c r="I40" s="135"/>
      <c r="J40" s="135"/>
      <c r="K40" s="135"/>
    </row>
    <row r="41" spans="1:20" x14ac:dyDescent="0.25">
      <c r="E41" s="136" t="s">
        <v>126</v>
      </c>
      <c r="F41" s="136"/>
      <c r="G41" s="136"/>
      <c r="H41" s="136"/>
      <c r="I41" s="136"/>
      <c r="J41" s="136"/>
      <c r="K41" s="136"/>
    </row>
    <row r="42" spans="1:20" x14ac:dyDescent="0.25">
      <c r="E42" s="82"/>
      <c r="F42" s="13"/>
      <c r="G42" s="138"/>
      <c r="H42" s="139"/>
      <c r="I42" s="139"/>
      <c r="J42" s="139"/>
      <c r="K42" s="139"/>
    </row>
    <row r="43" spans="1:20" x14ac:dyDescent="0.25">
      <c r="E43" s="82"/>
      <c r="F43" s="13"/>
      <c r="G43" s="138"/>
      <c r="H43" s="139"/>
      <c r="I43" s="139"/>
      <c r="J43" s="139"/>
      <c r="K43" s="139"/>
    </row>
    <row r="44" spans="1:20" x14ac:dyDescent="0.25">
      <c r="E44" s="143" t="s">
        <v>128</v>
      </c>
      <c r="F44" s="143"/>
      <c r="G44" s="143"/>
      <c r="H44" s="143"/>
      <c r="I44" s="143"/>
      <c r="J44" s="143"/>
      <c r="K44" s="143"/>
    </row>
    <row r="45" spans="1:20" x14ac:dyDescent="0.25">
      <c r="E45" s="82"/>
      <c r="F45" s="13"/>
      <c r="G45" s="138"/>
      <c r="H45" s="139"/>
      <c r="I45" s="139"/>
      <c r="J45" s="139"/>
      <c r="K45" s="139"/>
    </row>
    <row r="46" spans="1:20" x14ac:dyDescent="0.25">
      <c r="E46" s="136" t="s">
        <v>127</v>
      </c>
      <c r="F46" s="136"/>
      <c r="G46" s="136"/>
      <c r="H46" s="136"/>
      <c r="I46" s="136"/>
      <c r="J46" s="136"/>
      <c r="K46" s="136"/>
    </row>
  </sheetData>
  <autoFilter ref="A8:AU38"/>
  <mergeCells count="21">
    <mergeCell ref="A38:K38"/>
    <mergeCell ref="E40:K40"/>
    <mergeCell ref="E41:K41"/>
    <mergeCell ref="E46:K46"/>
    <mergeCell ref="E44:K44"/>
    <mergeCell ref="H7:I7"/>
    <mergeCell ref="K7:K8"/>
    <mergeCell ref="B9:B29"/>
    <mergeCell ref="B34:B36"/>
    <mergeCell ref="A37:B37"/>
    <mergeCell ref="C37:J37"/>
    <mergeCell ref="A1:E1"/>
    <mergeCell ref="A2:E2"/>
    <mergeCell ref="A3:E3"/>
    <mergeCell ref="A5:K5"/>
    <mergeCell ref="A7:A8"/>
    <mergeCell ref="B7:B8"/>
    <mergeCell ref="C7:C8"/>
    <mergeCell ref="D7:D8"/>
    <mergeCell ref="E7:E8"/>
    <mergeCell ref="F7:G7"/>
  </mergeCells>
  <conditionalFormatting sqref="D39:D1048576 D1:D36">
    <cfRule type="duplicateValues" dxfId="12" priority="1"/>
    <cfRule type="duplicateValues" dxfId="11" priority="2"/>
  </conditionalFormatting>
  <pageMargins left="0" right="0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tabSelected="1" zoomScaleNormal="100" workbookViewId="0">
      <selection activeCell="F14" sqref="F14"/>
    </sheetView>
  </sheetViews>
  <sheetFormatPr defaultColWidth="9.85546875" defaultRowHeight="16.5" x14ac:dyDescent="0.25"/>
  <cols>
    <col min="1" max="1" width="5.28515625" style="13" customWidth="1"/>
    <col min="2" max="2" width="10.140625" style="13" customWidth="1"/>
    <col min="3" max="3" width="9.85546875" style="13" customWidth="1"/>
    <col min="4" max="4" width="13.42578125" style="80" customWidth="1"/>
    <col min="5" max="5" width="31" style="81" customWidth="1"/>
    <col min="6" max="6" width="8.140625" style="82" customWidth="1"/>
    <col min="7" max="7" width="10.140625" style="13" customWidth="1"/>
    <col min="8" max="8" width="8.85546875" style="13" customWidth="1"/>
    <col min="9" max="9" width="11.42578125" style="13" customWidth="1"/>
    <col min="10" max="10" width="11.140625" style="13" customWidth="1"/>
    <col min="11" max="11" width="15.42578125" style="13" customWidth="1"/>
    <col min="12" max="12" width="25.7109375" style="83" hidden="1" customWidth="1"/>
    <col min="13" max="16384" width="9.85546875" style="20"/>
  </cols>
  <sheetData>
    <row r="1" spans="1:48" s="8" customFormat="1" ht="16.5" customHeight="1" x14ac:dyDescent="0.25">
      <c r="A1" s="1" t="s">
        <v>0</v>
      </c>
      <c r="B1" s="1"/>
      <c r="C1" s="1"/>
      <c r="D1" s="1"/>
      <c r="E1" s="1"/>
      <c r="F1" s="2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8" customFormat="1" x14ac:dyDescent="0.25">
      <c r="A2" s="9" t="s">
        <v>1</v>
      </c>
      <c r="B2" s="9"/>
      <c r="C2" s="9"/>
      <c r="D2" s="9"/>
      <c r="E2" s="9"/>
      <c r="F2" s="10"/>
      <c r="G2" s="11"/>
      <c r="H2" s="11"/>
      <c r="I2" s="11"/>
      <c r="J2" s="4"/>
      <c r="K2" s="4"/>
      <c r="L2" s="85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s="8" customFormat="1" x14ac:dyDescent="0.25">
      <c r="A3" s="9" t="s">
        <v>2</v>
      </c>
      <c r="B3" s="9"/>
      <c r="C3" s="9"/>
      <c r="D3" s="9"/>
      <c r="E3" s="9"/>
      <c r="F3" s="10"/>
      <c r="G3" s="11"/>
      <c r="H3" s="11"/>
      <c r="I3" s="11"/>
      <c r="J3" s="4"/>
      <c r="K3" s="4"/>
      <c r="L3" s="85"/>
      <c r="M3" s="86"/>
      <c r="N3" s="86"/>
      <c r="O3" s="86"/>
      <c r="P3" s="86"/>
      <c r="Q3" s="86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x14ac:dyDescent="0.25">
      <c r="D4" s="14"/>
      <c r="E4" s="15"/>
      <c r="F4" s="16"/>
      <c r="G4" s="17"/>
      <c r="L4" s="18"/>
      <c r="M4" s="19"/>
      <c r="N4" s="19"/>
      <c r="O4" s="19"/>
      <c r="P4" s="19"/>
      <c r="Q4" s="19"/>
    </row>
    <row r="5" spans="1:48" ht="81" customHeight="1" x14ac:dyDescent="0.3">
      <c r="A5" s="21" t="s">
        <v>71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3"/>
      <c r="S5" s="23"/>
      <c r="T5" s="23"/>
      <c r="U5" s="23"/>
      <c r="V5" s="23"/>
      <c r="W5" s="23"/>
      <c r="X5" s="23"/>
      <c r="Y5" s="23"/>
    </row>
    <row r="6" spans="1:48" ht="6.75" customHeight="1" x14ac:dyDescent="0.3">
      <c r="A6" s="24"/>
      <c r="B6" s="24"/>
      <c r="C6" s="24"/>
      <c r="D6" s="24"/>
      <c r="E6" s="24"/>
      <c r="F6" s="25"/>
      <c r="G6" s="24"/>
      <c r="H6" s="24"/>
      <c r="I6" s="24"/>
      <c r="J6" s="24"/>
      <c r="K6" s="24"/>
      <c r="L6" s="26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</row>
    <row r="7" spans="1:48" s="33" customFormat="1" ht="18" customHeight="1" x14ac:dyDescent="0.25">
      <c r="A7" s="27" t="s">
        <v>4</v>
      </c>
      <c r="B7" s="87" t="s">
        <v>72</v>
      </c>
      <c r="C7" s="27" t="s">
        <v>6</v>
      </c>
      <c r="D7" s="29" t="s">
        <v>7</v>
      </c>
      <c r="E7" s="27" t="s">
        <v>8</v>
      </c>
      <c r="F7" s="27" t="s">
        <v>9</v>
      </c>
      <c r="G7" s="27"/>
      <c r="H7" s="27" t="s">
        <v>10</v>
      </c>
      <c r="I7" s="27"/>
      <c r="J7" s="30" t="s">
        <v>11</v>
      </c>
      <c r="K7" s="88" t="s">
        <v>12</v>
      </c>
      <c r="L7" s="32" t="s">
        <v>13</v>
      </c>
    </row>
    <row r="8" spans="1:48" s="33" customFormat="1" ht="15.75" x14ac:dyDescent="0.25">
      <c r="A8" s="27"/>
      <c r="B8" s="89"/>
      <c r="C8" s="27"/>
      <c r="D8" s="29"/>
      <c r="E8" s="27"/>
      <c r="F8" s="35" t="s">
        <v>14</v>
      </c>
      <c r="G8" s="30" t="s">
        <v>15</v>
      </c>
      <c r="H8" s="30" t="s">
        <v>16</v>
      </c>
      <c r="I8" s="30" t="s">
        <v>15</v>
      </c>
      <c r="J8" s="30" t="s">
        <v>17</v>
      </c>
      <c r="K8" s="90"/>
      <c r="L8" s="37"/>
    </row>
    <row r="9" spans="1:48" s="45" customFormat="1" ht="21.75" customHeight="1" x14ac:dyDescent="0.25">
      <c r="A9" s="91">
        <v>1</v>
      </c>
      <c r="B9" s="92" t="s">
        <v>18</v>
      </c>
      <c r="C9" s="40" t="s">
        <v>19</v>
      </c>
      <c r="D9" s="47" t="s">
        <v>20</v>
      </c>
      <c r="E9" s="48" t="s">
        <v>21</v>
      </c>
      <c r="F9" s="47">
        <v>4</v>
      </c>
      <c r="G9" s="43" t="s">
        <v>22</v>
      </c>
      <c r="H9" s="47">
        <v>92</v>
      </c>
      <c r="I9" s="43" t="s">
        <v>22</v>
      </c>
      <c r="J9" s="47" t="s">
        <v>22</v>
      </c>
      <c r="K9" s="93">
        <f>IF(J9="Khá", 3900000, IF(J9="Giỏi", 5075000, IF(J9="Xuất sắc",6500000)))</f>
        <v>6500000</v>
      </c>
      <c r="L9" s="94" t="s">
        <v>23</v>
      </c>
    </row>
    <row r="10" spans="1:48" s="45" customFormat="1" ht="21.75" customHeight="1" x14ac:dyDescent="0.25">
      <c r="A10" s="91">
        <v>2</v>
      </c>
      <c r="B10" s="95"/>
      <c r="C10" s="40" t="s">
        <v>19</v>
      </c>
      <c r="D10" s="47" t="s">
        <v>73</v>
      </c>
      <c r="E10" s="48" t="s">
        <v>74</v>
      </c>
      <c r="F10" s="47">
        <v>4</v>
      </c>
      <c r="G10" s="43" t="s">
        <v>22</v>
      </c>
      <c r="H10" s="47">
        <v>87</v>
      </c>
      <c r="I10" s="43" t="s">
        <v>75</v>
      </c>
      <c r="J10" s="47" t="s">
        <v>26</v>
      </c>
      <c r="K10" s="93">
        <f t="shared" ref="K10:K43" si="0">IF(J10="Khá", 3900000, IF(J10="Giỏi", 5075000, IF(J10="Xuất sắc",6500000)))</f>
        <v>5075000</v>
      </c>
      <c r="L10" s="96" t="s">
        <v>76</v>
      </c>
    </row>
    <row r="11" spans="1:48" s="45" customFormat="1" ht="21.75" customHeight="1" x14ac:dyDescent="0.25">
      <c r="A11" s="91">
        <v>3</v>
      </c>
      <c r="B11" s="95"/>
      <c r="C11" s="40" t="s">
        <v>27</v>
      </c>
      <c r="D11" s="47">
        <v>501190160</v>
      </c>
      <c r="E11" s="48" t="s">
        <v>77</v>
      </c>
      <c r="F11" s="47">
        <v>3.92</v>
      </c>
      <c r="G11" s="43" t="s">
        <v>22</v>
      </c>
      <c r="H11" s="47">
        <v>95</v>
      </c>
      <c r="I11" s="43" t="s">
        <v>22</v>
      </c>
      <c r="J11" s="47" t="s">
        <v>22</v>
      </c>
      <c r="K11" s="93">
        <f t="shared" si="0"/>
        <v>6500000</v>
      </c>
      <c r="L11" s="96" t="s">
        <v>78</v>
      </c>
    </row>
    <row r="12" spans="1:48" s="45" customFormat="1" ht="21.75" customHeight="1" x14ac:dyDescent="0.25">
      <c r="A12" s="91">
        <v>4</v>
      </c>
      <c r="B12" s="95"/>
      <c r="C12" s="40" t="s">
        <v>27</v>
      </c>
      <c r="D12" s="47">
        <v>501190349</v>
      </c>
      <c r="E12" s="97" t="s">
        <v>79</v>
      </c>
      <c r="F12" s="47">
        <v>3.89</v>
      </c>
      <c r="G12" s="43" t="s">
        <v>22</v>
      </c>
      <c r="H12" s="47">
        <v>94</v>
      </c>
      <c r="I12" s="43" t="s">
        <v>22</v>
      </c>
      <c r="J12" s="47" t="s">
        <v>22</v>
      </c>
      <c r="K12" s="93">
        <f t="shared" si="0"/>
        <v>6500000</v>
      </c>
      <c r="L12" s="98" t="s">
        <v>80</v>
      </c>
    </row>
    <row r="13" spans="1:48" s="45" customFormat="1" ht="21.75" customHeight="1" x14ac:dyDescent="0.25">
      <c r="A13" s="91">
        <v>5</v>
      </c>
      <c r="B13" s="95"/>
      <c r="C13" s="40" t="s">
        <v>27</v>
      </c>
      <c r="D13" s="47">
        <v>501190002</v>
      </c>
      <c r="E13" s="97" t="s">
        <v>81</v>
      </c>
      <c r="F13" s="47">
        <v>3.73</v>
      </c>
      <c r="G13" s="43" t="s">
        <v>22</v>
      </c>
      <c r="H13" s="47">
        <v>91</v>
      </c>
      <c r="I13" s="43" t="s">
        <v>22</v>
      </c>
      <c r="J13" s="47" t="s">
        <v>22</v>
      </c>
      <c r="K13" s="93">
        <f t="shared" si="0"/>
        <v>6500000</v>
      </c>
      <c r="L13" s="98" t="s">
        <v>82</v>
      </c>
    </row>
    <row r="14" spans="1:48" s="45" customFormat="1" ht="21.75" customHeight="1" x14ac:dyDescent="0.25">
      <c r="A14" s="91">
        <v>6</v>
      </c>
      <c r="B14" s="95"/>
      <c r="C14" s="40" t="s">
        <v>29</v>
      </c>
      <c r="D14" s="47">
        <v>501190245</v>
      </c>
      <c r="E14" s="97" t="s">
        <v>33</v>
      </c>
      <c r="F14" s="47">
        <v>4</v>
      </c>
      <c r="G14" s="43" t="s">
        <v>22</v>
      </c>
      <c r="H14" s="47">
        <v>90</v>
      </c>
      <c r="I14" s="43" t="s">
        <v>22</v>
      </c>
      <c r="J14" s="47" t="s">
        <v>22</v>
      </c>
      <c r="K14" s="93">
        <f t="shared" si="0"/>
        <v>6500000</v>
      </c>
      <c r="L14" s="98" t="s">
        <v>23</v>
      </c>
    </row>
    <row r="15" spans="1:48" s="45" customFormat="1" ht="21.75" customHeight="1" x14ac:dyDescent="0.25">
      <c r="A15" s="91">
        <v>7</v>
      </c>
      <c r="B15" s="95"/>
      <c r="C15" s="40" t="s">
        <v>29</v>
      </c>
      <c r="D15" s="47">
        <v>501190317</v>
      </c>
      <c r="E15" s="97" t="s">
        <v>83</v>
      </c>
      <c r="F15" s="47">
        <v>4</v>
      </c>
      <c r="G15" s="43" t="s">
        <v>22</v>
      </c>
      <c r="H15" s="47">
        <v>93</v>
      </c>
      <c r="I15" s="43" t="s">
        <v>22</v>
      </c>
      <c r="J15" s="47" t="s">
        <v>22</v>
      </c>
      <c r="K15" s="93">
        <f t="shared" si="0"/>
        <v>6500000</v>
      </c>
      <c r="L15" s="98" t="s">
        <v>84</v>
      </c>
    </row>
    <row r="16" spans="1:48" s="45" customFormat="1" ht="21.75" customHeight="1" x14ac:dyDescent="0.25">
      <c r="A16" s="91">
        <v>8</v>
      </c>
      <c r="B16" s="95"/>
      <c r="C16" s="40" t="s">
        <v>29</v>
      </c>
      <c r="D16" s="47">
        <v>501190331</v>
      </c>
      <c r="E16" s="97" t="s">
        <v>35</v>
      </c>
      <c r="F16" s="47">
        <v>4</v>
      </c>
      <c r="G16" s="43" t="s">
        <v>22</v>
      </c>
      <c r="H16" s="47">
        <v>96</v>
      </c>
      <c r="I16" s="43" t="s">
        <v>22</v>
      </c>
      <c r="J16" s="47" t="s">
        <v>22</v>
      </c>
      <c r="K16" s="93">
        <f t="shared" si="0"/>
        <v>6500000</v>
      </c>
      <c r="L16" s="98" t="s">
        <v>23</v>
      </c>
    </row>
    <row r="17" spans="1:12" s="45" customFormat="1" ht="21.75" customHeight="1" x14ac:dyDescent="0.25">
      <c r="A17" s="91">
        <v>9</v>
      </c>
      <c r="B17" s="95"/>
      <c r="C17" s="40" t="s">
        <v>29</v>
      </c>
      <c r="D17" s="47">
        <v>501190395</v>
      </c>
      <c r="E17" s="97" t="s">
        <v>85</v>
      </c>
      <c r="F17" s="47">
        <v>4</v>
      </c>
      <c r="G17" s="43" t="s">
        <v>22</v>
      </c>
      <c r="H17" s="47">
        <v>91</v>
      </c>
      <c r="I17" s="43" t="s">
        <v>22</v>
      </c>
      <c r="J17" s="47" t="s">
        <v>22</v>
      </c>
      <c r="K17" s="93">
        <f t="shared" si="0"/>
        <v>6500000</v>
      </c>
      <c r="L17" s="98" t="s">
        <v>23</v>
      </c>
    </row>
    <row r="18" spans="1:12" s="45" customFormat="1" ht="21.75" customHeight="1" x14ac:dyDescent="0.25">
      <c r="A18" s="91">
        <v>10</v>
      </c>
      <c r="B18" s="95"/>
      <c r="C18" s="50" t="s">
        <v>29</v>
      </c>
      <c r="D18" s="47">
        <v>501190230</v>
      </c>
      <c r="E18" s="97" t="s">
        <v>86</v>
      </c>
      <c r="F18" s="47">
        <v>3.92</v>
      </c>
      <c r="G18" s="43" t="s">
        <v>22</v>
      </c>
      <c r="H18" s="47">
        <v>97</v>
      </c>
      <c r="I18" s="43" t="s">
        <v>22</v>
      </c>
      <c r="J18" s="47" t="s">
        <v>22</v>
      </c>
      <c r="K18" s="93">
        <f t="shared" si="0"/>
        <v>6500000</v>
      </c>
      <c r="L18" s="98" t="s">
        <v>87</v>
      </c>
    </row>
    <row r="19" spans="1:12" s="45" customFormat="1" ht="21.75" customHeight="1" x14ac:dyDescent="0.25">
      <c r="A19" s="91">
        <v>11</v>
      </c>
      <c r="B19" s="95"/>
      <c r="C19" s="40" t="s">
        <v>29</v>
      </c>
      <c r="D19" s="47">
        <v>501190381</v>
      </c>
      <c r="E19" s="97" t="s">
        <v>88</v>
      </c>
      <c r="F19" s="47">
        <v>3.81</v>
      </c>
      <c r="G19" s="43" t="s">
        <v>22</v>
      </c>
      <c r="H19" s="47">
        <v>91</v>
      </c>
      <c r="I19" s="43" t="s">
        <v>22</v>
      </c>
      <c r="J19" s="43" t="s">
        <v>22</v>
      </c>
      <c r="K19" s="93">
        <f t="shared" si="0"/>
        <v>6500000</v>
      </c>
      <c r="L19" s="98" t="s">
        <v>89</v>
      </c>
    </row>
    <row r="20" spans="1:12" s="45" customFormat="1" ht="21.75" customHeight="1" x14ac:dyDescent="0.25">
      <c r="A20" s="91">
        <v>12</v>
      </c>
      <c r="B20" s="95"/>
      <c r="C20" s="40" t="s">
        <v>29</v>
      </c>
      <c r="D20" s="47">
        <v>501190323</v>
      </c>
      <c r="E20" s="97" t="s">
        <v>30</v>
      </c>
      <c r="F20" s="47">
        <v>3.71</v>
      </c>
      <c r="G20" s="43" t="s">
        <v>22</v>
      </c>
      <c r="H20" s="47">
        <v>98</v>
      </c>
      <c r="I20" s="43" t="s">
        <v>22</v>
      </c>
      <c r="J20" s="43" t="s">
        <v>22</v>
      </c>
      <c r="K20" s="93">
        <f t="shared" si="0"/>
        <v>6500000</v>
      </c>
      <c r="L20" s="98" t="s">
        <v>23</v>
      </c>
    </row>
    <row r="21" spans="1:12" s="45" customFormat="1" ht="21.75" customHeight="1" x14ac:dyDescent="0.25">
      <c r="A21" s="91">
        <v>13</v>
      </c>
      <c r="B21" s="95"/>
      <c r="C21" s="40" t="s">
        <v>36</v>
      </c>
      <c r="D21" s="47">
        <v>501190384</v>
      </c>
      <c r="E21" s="97" t="s">
        <v>38</v>
      </c>
      <c r="F21" s="47">
        <v>3.92</v>
      </c>
      <c r="G21" s="43" t="s">
        <v>22</v>
      </c>
      <c r="H21" s="47">
        <v>94</v>
      </c>
      <c r="I21" s="43" t="s">
        <v>22</v>
      </c>
      <c r="J21" s="47" t="s">
        <v>22</v>
      </c>
      <c r="K21" s="93">
        <f t="shared" si="0"/>
        <v>6500000</v>
      </c>
      <c r="L21" s="94" t="s">
        <v>23</v>
      </c>
    </row>
    <row r="22" spans="1:12" s="45" customFormat="1" ht="21.75" customHeight="1" x14ac:dyDescent="0.25">
      <c r="A22" s="91">
        <v>14</v>
      </c>
      <c r="B22" s="95"/>
      <c r="C22" s="40" t="s">
        <v>40</v>
      </c>
      <c r="D22" s="47">
        <v>501190003</v>
      </c>
      <c r="E22" s="97" t="s">
        <v>41</v>
      </c>
      <c r="F22" s="47">
        <v>4</v>
      </c>
      <c r="G22" s="43" t="s">
        <v>22</v>
      </c>
      <c r="H22" s="47">
        <v>100</v>
      </c>
      <c r="I22" s="43" t="s">
        <v>22</v>
      </c>
      <c r="J22" s="47" t="s">
        <v>22</v>
      </c>
      <c r="K22" s="93">
        <f t="shared" si="0"/>
        <v>6500000</v>
      </c>
      <c r="L22" s="99" t="s">
        <v>23</v>
      </c>
    </row>
    <row r="23" spans="1:12" s="45" customFormat="1" ht="21.75" customHeight="1" x14ac:dyDescent="0.25">
      <c r="A23" s="91">
        <v>15</v>
      </c>
      <c r="B23" s="95"/>
      <c r="C23" s="40" t="s">
        <v>40</v>
      </c>
      <c r="D23" s="47">
        <v>501190022</v>
      </c>
      <c r="E23" s="97" t="s">
        <v>90</v>
      </c>
      <c r="F23" s="47">
        <v>3.89</v>
      </c>
      <c r="G23" s="43" t="s">
        <v>22</v>
      </c>
      <c r="H23" s="47">
        <v>96</v>
      </c>
      <c r="I23" s="43" t="s">
        <v>22</v>
      </c>
      <c r="J23" s="47" t="s">
        <v>22</v>
      </c>
      <c r="K23" s="93">
        <f t="shared" si="0"/>
        <v>6500000</v>
      </c>
      <c r="L23" s="96" t="s">
        <v>23</v>
      </c>
    </row>
    <row r="24" spans="1:12" s="45" customFormat="1" ht="21.75" customHeight="1" x14ac:dyDescent="0.25">
      <c r="A24" s="91">
        <v>16</v>
      </c>
      <c r="B24" s="95"/>
      <c r="C24" s="40" t="s">
        <v>44</v>
      </c>
      <c r="D24" s="47">
        <v>501190255</v>
      </c>
      <c r="E24" s="97" t="s">
        <v>48</v>
      </c>
      <c r="F24" s="47">
        <v>3.77</v>
      </c>
      <c r="G24" s="43" t="s">
        <v>22</v>
      </c>
      <c r="H24" s="47">
        <v>95</v>
      </c>
      <c r="I24" s="43" t="s">
        <v>22</v>
      </c>
      <c r="J24" s="47" t="s">
        <v>22</v>
      </c>
      <c r="K24" s="93">
        <f t="shared" si="0"/>
        <v>6500000</v>
      </c>
      <c r="L24" s="96" t="s">
        <v>23</v>
      </c>
    </row>
    <row r="25" spans="1:12" s="45" customFormat="1" ht="21.75" customHeight="1" x14ac:dyDescent="0.25">
      <c r="A25" s="91">
        <v>17</v>
      </c>
      <c r="B25" s="95"/>
      <c r="C25" s="40" t="s">
        <v>44</v>
      </c>
      <c r="D25" s="47">
        <v>501190305</v>
      </c>
      <c r="E25" s="97" t="s">
        <v>91</v>
      </c>
      <c r="F25" s="47">
        <v>3.64</v>
      </c>
      <c r="G25" s="43" t="s">
        <v>22</v>
      </c>
      <c r="H25" s="47">
        <v>100</v>
      </c>
      <c r="I25" s="43" t="s">
        <v>22</v>
      </c>
      <c r="J25" s="47" t="s">
        <v>22</v>
      </c>
      <c r="K25" s="93">
        <f t="shared" si="0"/>
        <v>6500000</v>
      </c>
      <c r="L25" s="96" t="s">
        <v>92</v>
      </c>
    </row>
    <row r="26" spans="1:12" s="45" customFormat="1" ht="21.75" customHeight="1" x14ac:dyDescent="0.25">
      <c r="A26" s="91">
        <v>18</v>
      </c>
      <c r="B26" s="100"/>
      <c r="C26" s="40" t="s">
        <v>49</v>
      </c>
      <c r="D26" s="47">
        <v>501190136</v>
      </c>
      <c r="E26" s="101" t="s">
        <v>93</v>
      </c>
      <c r="F26" s="47">
        <v>4</v>
      </c>
      <c r="G26" s="43" t="s">
        <v>22</v>
      </c>
      <c r="H26" s="47">
        <v>94</v>
      </c>
      <c r="I26" s="43" t="s">
        <v>22</v>
      </c>
      <c r="J26" s="47" t="s">
        <v>22</v>
      </c>
      <c r="K26" s="93">
        <f t="shared" si="0"/>
        <v>6500000</v>
      </c>
      <c r="L26" s="96" t="s">
        <v>94</v>
      </c>
    </row>
    <row r="27" spans="1:12" s="45" customFormat="1" ht="21.75" customHeight="1" x14ac:dyDescent="0.25">
      <c r="A27" s="91">
        <v>19</v>
      </c>
      <c r="B27" s="100"/>
      <c r="C27" s="40" t="s">
        <v>49</v>
      </c>
      <c r="D27" s="47">
        <v>501190377</v>
      </c>
      <c r="E27" s="49" t="s">
        <v>95</v>
      </c>
      <c r="F27" s="47">
        <v>3.92</v>
      </c>
      <c r="G27" s="43" t="s">
        <v>22</v>
      </c>
      <c r="H27" s="47">
        <v>93</v>
      </c>
      <c r="I27" s="43" t="s">
        <v>22</v>
      </c>
      <c r="J27" s="47" t="s">
        <v>22</v>
      </c>
      <c r="K27" s="93">
        <f t="shared" si="0"/>
        <v>6500000</v>
      </c>
      <c r="L27" s="96" t="s">
        <v>96</v>
      </c>
    </row>
    <row r="28" spans="1:12" s="45" customFormat="1" ht="21.75" customHeight="1" x14ac:dyDescent="0.25">
      <c r="A28" s="91">
        <v>20</v>
      </c>
      <c r="B28" s="100"/>
      <c r="C28" s="40" t="s">
        <v>49</v>
      </c>
      <c r="D28" s="47">
        <v>501190200</v>
      </c>
      <c r="E28" s="49" t="s">
        <v>97</v>
      </c>
      <c r="F28" s="47">
        <v>3.73</v>
      </c>
      <c r="G28" s="43" t="s">
        <v>22</v>
      </c>
      <c r="H28" s="47">
        <v>93</v>
      </c>
      <c r="I28" s="43" t="s">
        <v>22</v>
      </c>
      <c r="J28" s="47" t="s">
        <v>22</v>
      </c>
      <c r="K28" s="93">
        <f t="shared" si="0"/>
        <v>6500000</v>
      </c>
      <c r="L28" s="96" t="s">
        <v>98</v>
      </c>
    </row>
    <row r="29" spans="1:12" s="45" customFormat="1" ht="21.75" customHeight="1" x14ac:dyDescent="0.25">
      <c r="A29" s="91">
        <v>21</v>
      </c>
      <c r="B29" s="100"/>
      <c r="C29" s="40" t="s">
        <v>49</v>
      </c>
      <c r="D29" s="47">
        <v>501190189</v>
      </c>
      <c r="E29" s="49" t="s">
        <v>99</v>
      </c>
      <c r="F29" s="47">
        <v>3.73</v>
      </c>
      <c r="G29" s="43" t="s">
        <v>22</v>
      </c>
      <c r="H29" s="47">
        <v>92</v>
      </c>
      <c r="I29" s="43" t="s">
        <v>22</v>
      </c>
      <c r="J29" s="47" t="s">
        <v>22</v>
      </c>
      <c r="K29" s="93">
        <f t="shared" si="0"/>
        <v>6500000</v>
      </c>
      <c r="L29" s="96" t="s">
        <v>100</v>
      </c>
    </row>
    <row r="30" spans="1:12" s="45" customFormat="1" ht="21.75" customHeight="1" x14ac:dyDescent="0.25">
      <c r="A30" s="91">
        <v>22</v>
      </c>
      <c r="B30" s="100"/>
      <c r="C30" s="40" t="s">
        <v>49</v>
      </c>
      <c r="D30" s="47">
        <v>501190346</v>
      </c>
      <c r="E30" s="49" t="s">
        <v>101</v>
      </c>
      <c r="F30" s="47">
        <v>3.73</v>
      </c>
      <c r="G30" s="43" t="s">
        <v>22</v>
      </c>
      <c r="H30" s="47">
        <v>91</v>
      </c>
      <c r="I30" s="43" t="s">
        <v>22</v>
      </c>
      <c r="J30" s="47" t="s">
        <v>22</v>
      </c>
      <c r="K30" s="93">
        <f t="shared" si="0"/>
        <v>6500000</v>
      </c>
      <c r="L30" s="96" t="s">
        <v>102</v>
      </c>
    </row>
    <row r="31" spans="1:12" s="60" customFormat="1" ht="21.75" customHeight="1" x14ac:dyDescent="0.25">
      <c r="A31" s="91">
        <v>23</v>
      </c>
      <c r="B31" s="92" t="s">
        <v>57</v>
      </c>
      <c r="C31" s="102" t="s">
        <v>58</v>
      </c>
      <c r="D31" s="103">
        <v>502190035</v>
      </c>
      <c r="E31" s="104" t="s">
        <v>103</v>
      </c>
      <c r="F31" s="105">
        <v>3.64</v>
      </c>
      <c r="G31" s="106" t="str">
        <f t="shared" ref="G31:G43" si="1">IF(F31&lt;2,"Yếu",IF(F31&lt;2.5,"Trung bình",IF(F31&lt;3.2,"Khá",IF(F31&lt;3.6,"Giỏi","Xuất sắc"))))</f>
        <v>Xuất sắc</v>
      </c>
      <c r="H31" s="105">
        <v>100</v>
      </c>
      <c r="I31" s="106" t="str">
        <f t="shared" ref="I31:I43" si="2">IF(H31&lt;30,"Kém",IF(H31&lt;50,"Yếu",IF(H31&lt;60,"Trung bình",IF(H31&lt;70,"TB Khá",IF(H31&lt;80,"Khá",IF(H31&lt;90,"Tốt","Xuất sắc"))))))</f>
        <v>Xuất sắc</v>
      </c>
      <c r="J31" s="105" t="s">
        <v>22</v>
      </c>
      <c r="K31" s="93">
        <f t="shared" si="0"/>
        <v>6500000</v>
      </c>
      <c r="L31" s="96" t="s">
        <v>104</v>
      </c>
    </row>
    <row r="32" spans="1:12" s="60" customFormat="1" ht="21.75" customHeight="1" x14ac:dyDescent="0.25">
      <c r="A32" s="91">
        <v>24</v>
      </c>
      <c r="B32" s="95"/>
      <c r="C32" s="102" t="s">
        <v>58</v>
      </c>
      <c r="D32" s="103">
        <v>502190020</v>
      </c>
      <c r="E32" s="104" t="s">
        <v>105</v>
      </c>
      <c r="F32" s="105">
        <v>4</v>
      </c>
      <c r="G32" s="106" t="s">
        <v>22</v>
      </c>
      <c r="H32" s="105">
        <v>82</v>
      </c>
      <c r="I32" s="106" t="s">
        <v>75</v>
      </c>
      <c r="J32" s="105" t="s">
        <v>26</v>
      </c>
      <c r="K32" s="93">
        <f t="shared" si="0"/>
        <v>5075000</v>
      </c>
      <c r="L32" s="96" t="s">
        <v>106</v>
      </c>
    </row>
    <row r="33" spans="1:21" s="60" customFormat="1" ht="21.75" customHeight="1" x14ac:dyDescent="0.25">
      <c r="A33" s="91">
        <v>25</v>
      </c>
      <c r="B33" s="107"/>
      <c r="C33" s="102" t="s">
        <v>58</v>
      </c>
      <c r="D33" s="103">
        <v>502190013</v>
      </c>
      <c r="E33" s="104" t="s">
        <v>59</v>
      </c>
      <c r="F33" s="105">
        <v>3.91</v>
      </c>
      <c r="G33" s="106" t="s">
        <v>22</v>
      </c>
      <c r="H33" s="105">
        <v>82</v>
      </c>
      <c r="I33" s="106" t="s">
        <v>75</v>
      </c>
      <c r="J33" s="105" t="s">
        <v>26</v>
      </c>
      <c r="K33" s="93">
        <f t="shared" si="0"/>
        <v>5075000</v>
      </c>
      <c r="L33" s="94" t="s">
        <v>23</v>
      </c>
    </row>
    <row r="34" spans="1:21" s="60" customFormat="1" ht="21.75" customHeight="1" x14ac:dyDescent="0.25">
      <c r="A34" s="91">
        <v>26</v>
      </c>
      <c r="B34" s="108" t="s">
        <v>60</v>
      </c>
      <c r="C34" s="102" t="s">
        <v>61</v>
      </c>
      <c r="D34" s="109">
        <v>503190014</v>
      </c>
      <c r="E34" s="110" t="s">
        <v>107</v>
      </c>
      <c r="F34" s="109">
        <v>4</v>
      </c>
      <c r="G34" s="106" t="str">
        <f t="shared" si="1"/>
        <v>Xuất sắc</v>
      </c>
      <c r="H34" s="109">
        <v>100</v>
      </c>
      <c r="I34" s="106" t="str">
        <f t="shared" si="2"/>
        <v>Xuất sắc</v>
      </c>
      <c r="J34" s="111" t="s">
        <v>22</v>
      </c>
      <c r="K34" s="93">
        <f t="shared" si="0"/>
        <v>6500000</v>
      </c>
      <c r="L34" s="99" t="s">
        <v>108</v>
      </c>
    </row>
    <row r="35" spans="1:21" s="60" customFormat="1" ht="21.75" customHeight="1" x14ac:dyDescent="0.25">
      <c r="A35" s="91">
        <v>27</v>
      </c>
      <c r="B35" s="92" t="s">
        <v>63</v>
      </c>
      <c r="C35" s="102" t="s">
        <v>64</v>
      </c>
      <c r="D35" s="105">
        <v>508190006</v>
      </c>
      <c r="E35" s="112" t="s">
        <v>109</v>
      </c>
      <c r="F35" s="113">
        <v>3.79</v>
      </c>
      <c r="G35" s="106" t="str">
        <f t="shared" si="1"/>
        <v>Xuất sắc</v>
      </c>
      <c r="H35" s="105">
        <v>81</v>
      </c>
      <c r="I35" s="106" t="str">
        <f t="shared" si="2"/>
        <v>Tốt</v>
      </c>
      <c r="J35" s="105" t="s">
        <v>26</v>
      </c>
      <c r="K35" s="93">
        <f t="shared" si="0"/>
        <v>5075000</v>
      </c>
      <c r="L35" s="96" t="s">
        <v>23</v>
      </c>
    </row>
    <row r="36" spans="1:21" s="60" customFormat="1" ht="21.75" customHeight="1" x14ac:dyDescent="0.25">
      <c r="A36" s="91">
        <v>28</v>
      </c>
      <c r="B36" s="95"/>
      <c r="C36" s="102" t="s">
        <v>64</v>
      </c>
      <c r="D36" s="105">
        <v>508190030</v>
      </c>
      <c r="E36" s="112" t="s">
        <v>110</v>
      </c>
      <c r="F36" s="113">
        <v>3.64</v>
      </c>
      <c r="G36" s="106" t="str">
        <f t="shared" si="1"/>
        <v>Xuất sắc</v>
      </c>
      <c r="H36" s="105">
        <v>80</v>
      </c>
      <c r="I36" s="106" t="str">
        <f t="shared" si="2"/>
        <v>Tốt</v>
      </c>
      <c r="J36" s="105" t="s">
        <v>26</v>
      </c>
      <c r="K36" s="93">
        <f t="shared" si="0"/>
        <v>5075000</v>
      </c>
      <c r="L36" s="114" t="s">
        <v>23</v>
      </c>
    </row>
    <row r="37" spans="1:21" s="60" customFormat="1" ht="21.75" customHeight="1" x14ac:dyDescent="0.25">
      <c r="A37" s="91">
        <v>29</v>
      </c>
      <c r="B37" s="95"/>
      <c r="C37" s="102" t="s">
        <v>64</v>
      </c>
      <c r="D37" s="105">
        <v>508190008</v>
      </c>
      <c r="E37" s="112" t="s">
        <v>111</v>
      </c>
      <c r="F37" s="113">
        <v>3.61</v>
      </c>
      <c r="G37" s="106" t="str">
        <f t="shared" si="1"/>
        <v>Xuất sắc</v>
      </c>
      <c r="H37" s="105">
        <v>80</v>
      </c>
      <c r="I37" s="106" t="str">
        <f t="shared" si="2"/>
        <v>Tốt</v>
      </c>
      <c r="J37" s="105" t="s">
        <v>26</v>
      </c>
      <c r="K37" s="93">
        <f t="shared" si="0"/>
        <v>5075000</v>
      </c>
      <c r="L37" s="115" t="s">
        <v>112</v>
      </c>
    </row>
    <row r="38" spans="1:21" s="60" customFormat="1" ht="21.75" customHeight="1" x14ac:dyDescent="0.25">
      <c r="A38" s="91">
        <v>30</v>
      </c>
      <c r="B38" s="107"/>
      <c r="C38" s="102" t="s">
        <v>64</v>
      </c>
      <c r="D38" s="105">
        <v>508190053</v>
      </c>
      <c r="E38" s="112" t="s">
        <v>113</v>
      </c>
      <c r="F38" s="113">
        <v>3.54</v>
      </c>
      <c r="G38" s="106" t="s">
        <v>26</v>
      </c>
      <c r="H38" s="105">
        <v>95</v>
      </c>
      <c r="I38" s="106" t="s">
        <v>22</v>
      </c>
      <c r="J38" s="105" t="s">
        <v>26</v>
      </c>
      <c r="K38" s="93">
        <f t="shared" si="0"/>
        <v>5075000</v>
      </c>
      <c r="L38" s="98" t="s">
        <v>114</v>
      </c>
    </row>
    <row r="39" spans="1:21" s="60" customFormat="1" ht="21.75" customHeight="1" x14ac:dyDescent="0.25">
      <c r="A39" s="91">
        <v>31</v>
      </c>
      <c r="B39" s="92" t="s">
        <v>51</v>
      </c>
      <c r="C39" s="116" t="s">
        <v>52</v>
      </c>
      <c r="D39" s="105">
        <v>509190023</v>
      </c>
      <c r="E39" s="112" t="s">
        <v>53</v>
      </c>
      <c r="F39" s="105">
        <v>3.68</v>
      </c>
      <c r="G39" s="106" t="str">
        <f t="shared" si="1"/>
        <v>Xuất sắc</v>
      </c>
      <c r="H39" s="106">
        <v>100</v>
      </c>
      <c r="I39" s="106" t="str">
        <f t="shared" si="2"/>
        <v>Xuất sắc</v>
      </c>
      <c r="J39" s="117" t="s">
        <v>22</v>
      </c>
      <c r="K39" s="93">
        <f t="shared" si="0"/>
        <v>6500000</v>
      </c>
      <c r="L39" s="94" t="s">
        <v>23</v>
      </c>
    </row>
    <row r="40" spans="1:21" s="60" customFormat="1" ht="21.75" customHeight="1" x14ac:dyDescent="0.25">
      <c r="A40" s="91">
        <v>32</v>
      </c>
      <c r="B40" s="107"/>
      <c r="C40" s="116" t="s">
        <v>52</v>
      </c>
      <c r="D40" s="105">
        <v>509190006</v>
      </c>
      <c r="E40" s="112" t="s">
        <v>115</v>
      </c>
      <c r="F40" s="105">
        <v>3.43</v>
      </c>
      <c r="G40" s="106" t="str">
        <f t="shared" si="1"/>
        <v>Giỏi</v>
      </c>
      <c r="H40" s="106">
        <v>85</v>
      </c>
      <c r="I40" s="106" t="str">
        <f t="shared" si="2"/>
        <v>Tốt</v>
      </c>
      <c r="J40" s="105" t="s">
        <v>26</v>
      </c>
      <c r="K40" s="93">
        <f t="shared" si="0"/>
        <v>5075000</v>
      </c>
      <c r="L40" s="96" t="s">
        <v>116</v>
      </c>
    </row>
    <row r="41" spans="1:21" s="60" customFormat="1" ht="21.75" customHeight="1" x14ac:dyDescent="0.25">
      <c r="A41" s="91">
        <v>33</v>
      </c>
      <c r="B41" s="118" t="s">
        <v>54</v>
      </c>
      <c r="C41" s="102" t="s">
        <v>55</v>
      </c>
      <c r="D41" s="105">
        <v>504190003</v>
      </c>
      <c r="E41" s="112" t="s">
        <v>56</v>
      </c>
      <c r="F41" s="105">
        <v>3.68</v>
      </c>
      <c r="G41" s="106" t="str">
        <f t="shared" si="1"/>
        <v>Xuất sắc</v>
      </c>
      <c r="H41" s="105">
        <v>96</v>
      </c>
      <c r="I41" s="106" t="str">
        <f t="shared" si="2"/>
        <v>Xuất sắc</v>
      </c>
      <c r="J41" s="105" t="s">
        <v>22</v>
      </c>
      <c r="K41" s="93">
        <f t="shared" si="0"/>
        <v>6500000</v>
      </c>
      <c r="L41" s="94" t="s">
        <v>23</v>
      </c>
    </row>
    <row r="42" spans="1:21" s="60" customFormat="1" ht="21.75" customHeight="1" x14ac:dyDescent="0.25">
      <c r="A42" s="91">
        <v>34</v>
      </c>
      <c r="B42" s="118"/>
      <c r="C42" s="119" t="s">
        <v>55</v>
      </c>
      <c r="D42" s="105">
        <v>504190015</v>
      </c>
      <c r="E42" s="112" t="s">
        <v>117</v>
      </c>
      <c r="F42" s="105">
        <v>3.64</v>
      </c>
      <c r="G42" s="106" t="s">
        <v>22</v>
      </c>
      <c r="H42" s="105">
        <v>82</v>
      </c>
      <c r="I42" s="106" t="s">
        <v>75</v>
      </c>
      <c r="J42" s="105" t="s">
        <v>26</v>
      </c>
      <c r="K42" s="93">
        <f t="shared" si="0"/>
        <v>5075000</v>
      </c>
      <c r="L42" s="96" t="s">
        <v>118</v>
      </c>
    </row>
    <row r="43" spans="1:21" s="60" customFormat="1" ht="21.75" customHeight="1" x14ac:dyDescent="0.25">
      <c r="A43" s="91">
        <v>35</v>
      </c>
      <c r="B43" s="120" t="s">
        <v>119</v>
      </c>
      <c r="C43" s="119" t="s">
        <v>120</v>
      </c>
      <c r="D43" s="105">
        <v>510190005</v>
      </c>
      <c r="E43" s="112" t="s">
        <v>121</v>
      </c>
      <c r="F43" s="105">
        <v>3.83</v>
      </c>
      <c r="G43" s="106" t="str">
        <f t="shared" si="1"/>
        <v>Xuất sắc</v>
      </c>
      <c r="H43" s="105">
        <v>76</v>
      </c>
      <c r="I43" s="106" t="str">
        <f t="shared" si="2"/>
        <v>Khá</v>
      </c>
      <c r="J43" s="105" t="s">
        <v>122</v>
      </c>
      <c r="K43" s="93">
        <f t="shared" si="0"/>
        <v>3900000</v>
      </c>
      <c r="L43" s="98" t="s">
        <v>123</v>
      </c>
    </row>
    <row r="44" spans="1:21" s="128" customFormat="1" ht="21.75" customHeight="1" x14ac:dyDescent="0.25">
      <c r="A44" s="121" t="s">
        <v>69</v>
      </c>
      <c r="B44" s="121"/>
      <c r="C44" s="122"/>
      <c r="D44" s="123"/>
      <c r="E44" s="123"/>
      <c r="F44" s="123"/>
      <c r="G44" s="123"/>
      <c r="H44" s="123"/>
      <c r="I44" s="123"/>
      <c r="J44" s="124"/>
      <c r="K44" s="125">
        <f>SUM(K9:K43)</f>
        <v>212075000</v>
      </c>
      <c r="L44" s="126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 s="133" customFormat="1" ht="21.75" customHeight="1" x14ac:dyDescent="0.25">
      <c r="A45" s="129" t="s">
        <v>124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1"/>
      <c r="M45" s="132"/>
      <c r="N45" s="132"/>
      <c r="O45" s="132"/>
      <c r="P45" s="132"/>
      <c r="Q45" s="132"/>
      <c r="R45" s="132"/>
      <c r="S45" s="132"/>
      <c r="T45" s="132"/>
      <c r="U45" s="132"/>
    </row>
    <row r="47" spans="1:21" x14ac:dyDescent="0.25">
      <c r="D47" s="134"/>
      <c r="F47" s="135" t="s">
        <v>125</v>
      </c>
      <c r="G47" s="135"/>
      <c r="H47" s="135"/>
      <c r="I47" s="135"/>
      <c r="J47" s="135"/>
      <c r="K47" s="135"/>
      <c r="L47" s="135"/>
    </row>
    <row r="48" spans="1:21" x14ac:dyDescent="0.25">
      <c r="D48" s="134"/>
      <c r="F48" s="136" t="s">
        <v>126</v>
      </c>
      <c r="G48" s="136"/>
      <c r="H48" s="136"/>
      <c r="I48" s="136"/>
      <c r="J48" s="136"/>
      <c r="K48" s="136"/>
      <c r="L48" s="136"/>
    </row>
    <row r="49" spans="4:12" x14ac:dyDescent="0.25">
      <c r="D49" s="137"/>
      <c r="H49" s="138"/>
      <c r="I49" s="139"/>
      <c r="J49" s="139"/>
      <c r="K49" s="139"/>
      <c r="L49" s="139"/>
    </row>
    <row r="50" spans="4:12" x14ac:dyDescent="0.25">
      <c r="D50" s="137"/>
      <c r="F50" s="144" t="s">
        <v>128</v>
      </c>
      <c r="G50" s="144"/>
      <c r="H50" s="144"/>
      <c r="I50" s="144"/>
      <c r="J50" s="144"/>
      <c r="K50" s="144"/>
      <c r="L50" s="144"/>
    </row>
    <row r="51" spans="4:12" x14ac:dyDescent="0.25">
      <c r="D51" s="137"/>
      <c r="H51" s="138"/>
      <c r="I51" s="139"/>
      <c r="J51" s="139"/>
      <c r="K51" s="139"/>
      <c r="L51" s="139"/>
    </row>
    <row r="52" spans="4:12" x14ac:dyDescent="0.25">
      <c r="D52" s="137"/>
      <c r="H52" s="138"/>
      <c r="I52" s="139"/>
      <c r="J52" s="139"/>
      <c r="K52" s="139"/>
      <c r="L52" s="139"/>
    </row>
    <row r="53" spans="4:12" x14ac:dyDescent="0.25">
      <c r="D53" s="137"/>
      <c r="F53" s="136" t="s">
        <v>127</v>
      </c>
      <c r="G53" s="136"/>
      <c r="H53" s="136"/>
      <c r="I53" s="136"/>
      <c r="J53" s="136"/>
      <c r="K53" s="136"/>
      <c r="L53" s="136"/>
    </row>
    <row r="54" spans="4:12" x14ac:dyDescent="0.25">
      <c r="D54" s="137"/>
    </row>
    <row r="55" spans="4:12" x14ac:dyDescent="0.25">
      <c r="D55" s="137"/>
    </row>
    <row r="56" spans="4:12" x14ac:dyDescent="0.25">
      <c r="D56" s="137"/>
    </row>
    <row r="57" spans="4:12" x14ac:dyDescent="0.25">
      <c r="D57" s="137"/>
    </row>
    <row r="58" spans="4:12" x14ac:dyDescent="0.25">
      <c r="D58" s="137"/>
    </row>
    <row r="59" spans="4:12" x14ac:dyDescent="0.25">
      <c r="D59" s="134"/>
    </row>
    <row r="60" spans="4:12" x14ac:dyDescent="0.25">
      <c r="D60" s="134"/>
    </row>
    <row r="61" spans="4:12" x14ac:dyDescent="0.25">
      <c r="D61" s="134"/>
    </row>
    <row r="62" spans="4:12" x14ac:dyDescent="0.25">
      <c r="D62" s="134"/>
    </row>
    <row r="63" spans="4:12" x14ac:dyDescent="0.25">
      <c r="D63" s="134"/>
    </row>
    <row r="64" spans="4:12" x14ac:dyDescent="0.25">
      <c r="D64" s="134"/>
    </row>
    <row r="65" spans="4:4" x14ac:dyDescent="0.25">
      <c r="D65" s="134"/>
    </row>
    <row r="66" spans="4:4" x14ac:dyDescent="0.25">
      <c r="D66" s="137"/>
    </row>
    <row r="67" spans="4:4" x14ac:dyDescent="0.25">
      <c r="D67" s="137"/>
    </row>
    <row r="68" spans="4:4" x14ac:dyDescent="0.25">
      <c r="D68" s="134"/>
    </row>
    <row r="69" spans="4:4" x14ac:dyDescent="0.25">
      <c r="D69" s="134"/>
    </row>
    <row r="70" spans="4:4" x14ac:dyDescent="0.25">
      <c r="D70" s="140"/>
    </row>
    <row r="71" spans="4:4" x14ac:dyDescent="0.25">
      <c r="D71" s="141"/>
    </row>
    <row r="72" spans="4:4" x14ac:dyDescent="0.25">
      <c r="D72" s="134"/>
    </row>
    <row r="73" spans="4:4" x14ac:dyDescent="0.25">
      <c r="D73" s="134"/>
    </row>
    <row r="74" spans="4:4" x14ac:dyDescent="0.25">
      <c r="D74" s="134"/>
    </row>
    <row r="75" spans="4:4" x14ac:dyDescent="0.25">
      <c r="D75" s="142"/>
    </row>
    <row r="76" spans="4:4" x14ac:dyDescent="0.25">
      <c r="D76" s="142"/>
    </row>
    <row r="77" spans="4:4" x14ac:dyDescent="0.25">
      <c r="D77" s="142"/>
    </row>
  </sheetData>
  <autoFilter ref="A8:AV45"/>
  <mergeCells count="25">
    <mergeCell ref="F48:L48"/>
    <mergeCell ref="F53:L53"/>
    <mergeCell ref="F50:L50"/>
    <mergeCell ref="B39:B40"/>
    <mergeCell ref="B41:B42"/>
    <mergeCell ref="A44:B44"/>
    <mergeCell ref="C44:J44"/>
    <mergeCell ref="A45:L45"/>
    <mergeCell ref="F47:L47"/>
    <mergeCell ref="H7:I7"/>
    <mergeCell ref="K7:K8"/>
    <mergeCell ref="L7:L8"/>
    <mergeCell ref="B9:B25"/>
    <mergeCell ref="B31:B33"/>
    <mergeCell ref="B35:B38"/>
    <mergeCell ref="A1:E1"/>
    <mergeCell ref="A2:E2"/>
    <mergeCell ref="A3:E3"/>
    <mergeCell ref="A5:L5"/>
    <mergeCell ref="A7:A8"/>
    <mergeCell ref="B7:B8"/>
    <mergeCell ref="C7:C8"/>
    <mergeCell ref="D7:D8"/>
    <mergeCell ref="E7:E8"/>
    <mergeCell ref="F7:G7"/>
  </mergeCells>
  <conditionalFormatting sqref="D46 D1:D25 D31 D34:D36 D38:D43 D75:D1048576">
    <cfRule type="duplicateValues" dxfId="10" priority="10"/>
    <cfRule type="duplicateValues" dxfId="9" priority="11"/>
  </conditionalFormatting>
  <conditionalFormatting sqref="D32">
    <cfRule type="duplicateValues" dxfId="8" priority="8"/>
    <cfRule type="duplicateValues" dxfId="7" priority="9"/>
  </conditionalFormatting>
  <conditionalFormatting sqref="D33">
    <cfRule type="duplicateValues" dxfId="6" priority="6"/>
    <cfRule type="duplicateValues" dxfId="5" priority="7"/>
  </conditionalFormatting>
  <conditionalFormatting sqref="D37">
    <cfRule type="duplicateValues" dxfId="4" priority="4"/>
    <cfRule type="duplicateValues" dxfId="3" priority="5"/>
  </conditionalFormatting>
  <conditionalFormatting sqref="D47:D74">
    <cfRule type="duplicateValues" dxfId="2" priority="2"/>
    <cfRule type="duplicateValues" dxfId="1" priority="3"/>
  </conditionalFormatting>
  <conditionalFormatting sqref="D1:D1048576">
    <cfRule type="duplicateValues" dxfId="0" priority="1"/>
  </conditionalFormatting>
  <pageMargins left="0" right="0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HỌC BỔNG HK1 </vt:lpstr>
      <vt:lpstr>HỌC BỔNG HKII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Trang PC</cp:lastModifiedBy>
  <dcterms:created xsi:type="dcterms:W3CDTF">2022-08-15T04:28:06Z</dcterms:created>
  <dcterms:modified xsi:type="dcterms:W3CDTF">2022-08-15T04:30:38Z</dcterms:modified>
</cp:coreProperties>
</file>