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U NAM 2021-2022\THI DUA HOC BONG HKII 20-21\DIEM LAN 2\"/>
    </mc:Choice>
  </mc:AlternateContent>
  <bookViews>
    <workbookView xWindow="0" yWindow="0" windowWidth="12960" windowHeight="5550"/>
  </bookViews>
  <sheets>
    <sheet name="ĐIỂM RÈN LUYỆN" sheetId="3" r:id="rId1"/>
    <sheet name="TỔNG HỢP" sheetId="1" state="hidden" r:id="rId2"/>
  </sheets>
  <definedNames>
    <definedName name="_xlnm._FilterDatabase" localSheetId="0" hidden="1">'ĐIỂM RÈN LUYỆN'!$A$9:$AR$1294</definedName>
    <definedName name="_xlnm.Print_Titles" localSheetId="0">'ĐIỂM RÈN LUYỆN'!$8:$9</definedName>
    <definedName name="_xlnm.Print_Titles" localSheetId="1">'TỔNG HỢP'!$8:$9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G55" i="1"/>
  <c r="I55" i="1"/>
  <c r="J55" i="1"/>
  <c r="L55" i="1"/>
  <c r="M55" i="1"/>
  <c r="N55" i="1"/>
  <c r="O55" i="1"/>
  <c r="P55" i="1"/>
  <c r="Q55" i="1"/>
  <c r="T55" i="1"/>
  <c r="U55" i="1"/>
  <c r="V55" i="1"/>
  <c r="W55" i="1"/>
  <c r="X55" i="1"/>
  <c r="Y55" i="1"/>
  <c r="E55" i="1"/>
  <c r="D54" i="1" l="1"/>
  <c r="F1191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789" i="3"/>
  <c r="O54" i="1" l="1"/>
  <c r="D20" i="1" l="1"/>
  <c r="F11" i="3" l="1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7" i="3"/>
  <c r="F102" i="3"/>
  <c r="F106" i="3"/>
  <c r="F111" i="3"/>
  <c r="F112" i="3"/>
  <c r="F113" i="3"/>
  <c r="F123" i="3"/>
  <c r="F125" i="3"/>
  <c r="F128" i="3"/>
  <c r="F130" i="3"/>
  <c r="F134" i="3"/>
  <c r="F135" i="3"/>
  <c r="F138" i="3"/>
  <c r="F92" i="3"/>
  <c r="F93" i="3"/>
  <c r="F94" i="3"/>
  <c r="F96" i="3"/>
  <c r="F98" i="3"/>
  <c r="F99" i="3"/>
  <c r="F100" i="3"/>
  <c r="F101" i="3"/>
  <c r="F103" i="3"/>
  <c r="F104" i="3"/>
  <c r="F105" i="3"/>
  <c r="F107" i="3"/>
  <c r="F108" i="3"/>
  <c r="F109" i="3"/>
  <c r="F110" i="3"/>
  <c r="F114" i="3"/>
  <c r="F115" i="3"/>
  <c r="F116" i="3"/>
  <c r="F117" i="3"/>
  <c r="F118" i="3"/>
  <c r="F119" i="3"/>
  <c r="F120" i="3"/>
  <c r="F121" i="3"/>
  <c r="F122" i="3"/>
  <c r="F124" i="3"/>
  <c r="F127" i="3"/>
  <c r="F129" i="3"/>
  <c r="F131" i="3"/>
  <c r="F132" i="3"/>
  <c r="F133" i="3"/>
  <c r="F136" i="3"/>
  <c r="F137" i="3"/>
  <c r="F95" i="3"/>
  <c r="F126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6" i="3"/>
  <c r="F495" i="3"/>
  <c r="F470" i="3"/>
  <c r="F493" i="3"/>
  <c r="F510" i="3"/>
  <c r="F500" i="3"/>
  <c r="F487" i="3"/>
  <c r="F499" i="3"/>
  <c r="F476" i="3"/>
  <c r="F480" i="3"/>
  <c r="F489" i="3"/>
  <c r="F469" i="3"/>
  <c r="F464" i="3"/>
  <c r="F507" i="3"/>
  <c r="F465" i="3"/>
  <c r="F494" i="3"/>
  <c r="F463" i="3"/>
  <c r="F490" i="3"/>
  <c r="F509" i="3"/>
  <c r="F479" i="3"/>
  <c r="F488" i="3"/>
  <c r="F504" i="3"/>
  <c r="F484" i="3"/>
  <c r="F475" i="3"/>
  <c r="F492" i="3"/>
  <c r="F497" i="3"/>
  <c r="F471" i="3"/>
  <c r="F501" i="3"/>
  <c r="F506" i="3"/>
  <c r="F472" i="3"/>
  <c r="F486" i="3"/>
  <c r="F491" i="3"/>
  <c r="F508" i="3"/>
  <c r="F473" i="3"/>
  <c r="F482" i="3"/>
  <c r="F478" i="3"/>
  <c r="F481" i="3"/>
  <c r="F477" i="3"/>
  <c r="F467" i="3"/>
  <c r="F496" i="3"/>
  <c r="F502" i="3"/>
  <c r="F503" i="3"/>
  <c r="F505" i="3"/>
  <c r="F498" i="3"/>
  <c r="F468" i="3"/>
  <c r="F485" i="3"/>
  <c r="F474" i="3"/>
  <c r="F483" i="3"/>
  <c r="F511" i="3"/>
  <c r="F526" i="3"/>
  <c r="F546" i="3"/>
  <c r="F531" i="3"/>
  <c r="F530" i="3"/>
  <c r="F522" i="3"/>
  <c r="F520" i="3"/>
  <c r="F518" i="3"/>
  <c r="F521" i="3"/>
  <c r="F517" i="3"/>
  <c r="F523" i="3"/>
  <c r="F545" i="3"/>
  <c r="F541" i="3"/>
  <c r="F538" i="3"/>
  <c r="F528" i="3"/>
  <c r="F555" i="3"/>
  <c r="F533" i="3"/>
  <c r="F556" i="3"/>
  <c r="F513" i="3"/>
  <c r="F547" i="3"/>
  <c r="F537" i="3"/>
  <c r="F550" i="3"/>
  <c r="F534" i="3"/>
  <c r="F516" i="3"/>
  <c r="F544" i="3"/>
  <c r="F525" i="3"/>
  <c r="F529" i="3"/>
  <c r="F542" i="3"/>
  <c r="F535" i="3"/>
  <c r="F540" i="3"/>
  <c r="F524" i="3"/>
  <c r="F532" i="3"/>
  <c r="F543" i="3"/>
  <c r="F512" i="3"/>
  <c r="F551" i="3"/>
  <c r="F549" i="3"/>
  <c r="F553" i="3"/>
  <c r="F527" i="3"/>
  <c r="F539" i="3"/>
  <c r="F519" i="3"/>
  <c r="F557" i="3"/>
  <c r="F552" i="3"/>
  <c r="F554" i="3"/>
  <c r="F515" i="3"/>
  <c r="F514" i="3"/>
  <c r="F536" i="3"/>
  <c r="F548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3" i="3"/>
  <c r="F992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105" i="3"/>
  <c r="F1131" i="3"/>
  <c r="F1095" i="3"/>
  <c r="F1138" i="3"/>
  <c r="F1120" i="3"/>
  <c r="F1128" i="3"/>
  <c r="F1116" i="3"/>
  <c r="F1094" i="3"/>
  <c r="F1108" i="3"/>
  <c r="F1113" i="3"/>
  <c r="F1123" i="3"/>
  <c r="F1132" i="3"/>
  <c r="F1109" i="3"/>
  <c r="F1110" i="3"/>
  <c r="F1139" i="3"/>
  <c r="F1093" i="3"/>
  <c r="F1090" i="3"/>
  <c r="F1111" i="3"/>
  <c r="F1125" i="3"/>
  <c r="F1114" i="3"/>
  <c r="F1117" i="3"/>
  <c r="F1100" i="3"/>
  <c r="F1134" i="3"/>
  <c r="F1119" i="3"/>
  <c r="F1121" i="3"/>
  <c r="F1096" i="3"/>
  <c r="F1130" i="3"/>
  <c r="F1112" i="3"/>
  <c r="F1092" i="3"/>
  <c r="F1097" i="3"/>
  <c r="F1122" i="3"/>
  <c r="F1136" i="3"/>
  <c r="F1098" i="3"/>
  <c r="F1140" i="3"/>
  <c r="F1106" i="3"/>
  <c r="F1089" i="3"/>
  <c r="F1127" i="3"/>
  <c r="F1115" i="3"/>
  <c r="F1124" i="3"/>
  <c r="F1118" i="3"/>
  <c r="F1101" i="3"/>
  <c r="F1126" i="3"/>
  <c r="F1102" i="3"/>
  <c r="F1099" i="3"/>
  <c r="F1137" i="3"/>
  <c r="F1133" i="3"/>
  <c r="F1103" i="3"/>
  <c r="F1104" i="3"/>
  <c r="F1091" i="3"/>
  <c r="F1107" i="3"/>
  <c r="F1129" i="3"/>
  <c r="F1135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0" i="3"/>
  <c r="D28" i="1"/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7" i="3"/>
  <c r="H102" i="3"/>
  <c r="H106" i="3"/>
  <c r="H111" i="3"/>
  <c r="H112" i="3"/>
  <c r="H113" i="3"/>
  <c r="H123" i="3"/>
  <c r="H125" i="3"/>
  <c r="H128" i="3"/>
  <c r="H130" i="3"/>
  <c r="H134" i="3"/>
  <c r="H135" i="3"/>
  <c r="H138" i="3"/>
  <c r="H92" i="3"/>
  <c r="H93" i="3"/>
  <c r="H94" i="3"/>
  <c r="H96" i="3"/>
  <c r="H98" i="3"/>
  <c r="H99" i="3"/>
  <c r="H100" i="3"/>
  <c r="H101" i="3"/>
  <c r="H103" i="3"/>
  <c r="H104" i="3"/>
  <c r="H105" i="3"/>
  <c r="H107" i="3"/>
  <c r="H108" i="3"/>
  <c r="H109" i="3"/>
  <c r="H110" i="3"/>
  <c r="H114" i="3"/>
  <c r="H115" i="3"/>
  <c r="H116" i="3"/>
  <c r="H117" i="3"/>
  <c r="H118" i="3"/>
  <c r="H119" i="3"/>
  <c r="H120" i="3"/>
  <c r="H121" i="3"/>
  <c r="H122" i="3"/>
  <c r="H124" i="3"/>
  <c r="H127" i="3"/>
  <c r="H129" i="3"/>
  <c r="H131" i="3"/>
  <c r="H132" i="3"/>
  <c r="H133" i="3"/>
  <c r="H136" i="3"/>
  <c r="H137" i="3"/>
  <c r="H95" i="3"/>
  <c r="H126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6" i="3"/>
  <c r="H495" i="3"/>
  <c r="H470" i="3"/>
  <c r="H493" i="3"/>
  <c r="H510" i="3"/>
  <c r="H500" i="3"/>
  <c r="H487" i="3"/>
  <c r="H499" i="3"/>
  <c r="H476" i="3"/>
  <c r="H480" i="3"/>
  <c r="H489" i="3"/>
  <c r="H469" i="3"/>
  <c r="H464" i="3"/>
  <c r="H507" i="3"/>
  <c r="H465" i="3"/>
  <c r="H494" i="3"/>
  <c r="H463" i="3"/>
  <c r="H490" i="3"/>
  <c r="H509" i="3"/>
  <c r="H479" i="3"/>
  <c r="H488" i="3"/>
  <c r="H504" i="3"/>
  <c r="H484" i="3"/>
  <c r="H475" i="3"/>
  <c r="H492" i="3"/>
  <c r="H497" i="3"/>
  <c r="H471" i="3"/>
  <c r="H501" i="3"/>
  <c r="H506" i="3"/>
  <c r="H472" i="3"/>
  <c r="H486" i="3"/>
  <c r="H491" i="3"/>
  <c r="H508" i="3"/>
  <c r="H473" i="3"/>
  <c r="H482" i="3"/>
  <c r="H478" i="3"/>
  <c r="H481" i="3"/>
  <c r="H477" i="3"/>
  <c r="H467" i="3"/>
  <c r="H496" i="3"/>
  <c r="H502" i="3"/>
  <c r="H503" i="3"/>
  <c r="H505" i="3"/>
  <c r="H498" i="3"/>
  <c r="H468" i="3"/>
  <c r="H485" i="3"/>
  <c r="H474" i="3"/>
  <c r="H483" i="3"/>
  <c r="H511" i="3"/>
  <c r="H526" i="3"/>
  <c r="H546" i="3"/>
  <c r="H531" i="3"/>
  <c r="H530" i="3"/>
  <c r="H522" i="3"/>
  <c r="H520" i="3"/>
  <c r="H518" i="3"/>
  <c r="H521" i="3"/>
  <c r="H517" i="3"/>
  <c r="H523" i="3"/>
  <c r="H545" i="3"/>
  <c r="H541" i="3"/>
  <c r="H538" i="3"/>
  <c r="H528" i="3"/>
  <c r="H555" i="3"/>
  <c r="H533" i="3"/>
  <c r="H556" i="3"/>
  <c r="H513" i="3"/>
  <c r="H547" i="3"/>
  <c r="H537" i="3"/>
  <c r="H550" i="3"/>
  <c r="H534" i="3"/>
  <c r="H516" i="3"/>
  <c r="H544" i="3"/>
  <c r="H525" i="3"/>
  <c r="H529" i="3"/>
  <c r="H542" i="3"/>
  <c r="H535" i="3"/>
  <c r="H540" i="3"/>
  <c r="H524" i="3"/>
  <c r="H532" i="3"/>
  <c r="H543" i="3"/>
  <c r="H512" i="3"/>
  <c r="H551" i="3"/>
  <c r="H549" i="3"/>
  <c r="H553" i="3"/>
  <c r="H527" i="3"/>
  <c r="H539" i="3"/>
  <c r="H519" i="3"/>
  <c r="H557" i="3"/>
  <c r="H552" i="3"/>
  <c r="H554" i="3"/>
  <c r="H515" i="3"/>
  <c r="H514" i="3"/>
  <c r="H536" i="3"/>
  <c r="H548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3" i="3"/>
  <c r="H992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105" i="3"/>
  <c r="H1131" i="3"/>
  <c r="H1095" i="3"/>
  <c r="H1138" i="3"/>
  <c r="H1120" i="3"/>
  <c r="H1128" i="3"/>
  <c r="H1116" i="3"/>
  <c r="H1094" i="3"/>
  <c r="H1108" i="3"/>
  <c r="H1113" i="3"/>
  <c r="H1123" i="3"/>
  <c r="H1132" i="3"/>
  <c r="H1109" i="3"/>
  <c r="H1110" i="3"/>
  <c r="H1139" i="3"/>
  <c r="H1093" i="3"/>
  <c r="H1090" i="3"/>
  <c r="H1111" i="3"/>
  <c r="H1125" i="3"/>
  <c r="H1114" i="3"/>
  <c r="H1117" i="3"/>
  <c r="H1100" i="3"/>
  <c r="H1134" i="3"/>
  <c r="H1119" i="3"/>
  <c r="H1121" i="3"/>
  <c r="H1096" i="3"/>
  <c r="H1130" i="3"/>
  <c r="H1112" i="3"/>
  <c r="H1092" i="3"/>
  <c r="H1097" i="3"/>
  <c r="H1122" i="3"/>
  <c r="H1136" i="3"/>
  <c r="H1098" i="3"/>
  <c r="H1140" i="3"/>
  <c r="H1106" i="3"/>
  <c r="H1089" i="3"/>
  <c r="H1127" i="3"/>
  <c r="H1115" i="3"/>
  <c r="H1124" i="3"/>
  <c r="H1118" i="3"/>
  <c r="H1101" i="3"/>
  <c r="H1126" i="3"/>
  <c r="H1102" i="3"/>
  <c r="H1099" i="3"/>
  <c r="H1137" i="3"/>
  <c r="H1133" i="3"/>
  <c r="H1103" i="3"/>
  <c r="H1104" i="3"/>
  <c r="H1091" i="3"/>
  <c r="H1107" i="3"/>
  <c r="H1129" i="3"/>
  <c r="H1135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E53" i="1"/>
  <c r="F49" i="1"/>
  <c r="E47" i="1"/>
  <c r="E45" i="1"/>
  <c r="E43" i="1"/>
  <c r="E41" i="1"/>
  <c r="M38" i="1"/>
  <c r="M54" i="1" s="1"/>
  <c r="M37" i="1"/>
  <c r="F36" i="1"/>
  <c r="F37" i="1" s="1"/>
  <c r="G36" i="1"/>
  <c r="G38" i="1" s="1"/>
  <c r="I36" i="1"/>
  <c r="I37" i="1" s="1"/>
  <c r="J36" i="1"/>
  <c r="J37" i="1" s="1"/>
  <c r="L36" i="1"/>
  <c r="L37" i="1" s="1"/>
  <c r="M36" i="1"/>
  <c r="N36" i="1"/>
  <c r="N38" i="1" s="1"/>
  <c r="O36" i="1"/>
  <c r="O37" i="1" s="1"/>
  <c r="P36" i="1"/>
  <c r="Q36" i="1"/>
  <c r="Q37" i="1" s="1"/>
  <c r="U36" i="1"/>
  <c r="U37" i="1" s="1"/>
  <c r="V36" i="1"/>
  <c r="V37" i="1" s="1"/>
  <c r="W36" i="1"/>
  <c r="W38" i="1" s="1"/>
  <c r="W54" i="1" s="1"/>
  <c r="X36" i="1"/>
  <c r="X38" i="1" s="1"/>
  <c r="X54" i="1" s="1"/>
  <c r="Y36" i="1"/>
  <c r="Y37" i="1" s="1"/>
  <c r="D32" i="1"/>
  <c r="D33" i="1"/>
  <c r="D34" i="1"/>
  <c r="D35" i="1"/>
  <c r="D29" i="1"/>
  <c r="D30" i="1"/>
  <c r="D31" i="1"/>
  <c r="D24" i="1"/>
  <c r="D25" i="1"/>
  <c r="D26" i="1"/>
  <c r="D27" i="1"/>
  <c r="D21" i="1"/>
  <c r="D22" i="1"/>
  <c r="D23" i="1"/>
  <c r="N37" i="1" l="1"/>
  <c r="D36" i="1"/>
  <c r="X37" i="1"/>
  <c r="X39" i="1"/>
  <c r="V38" i="1"/>
  <c r="V54" i="1" s="1"/>
  <c r="W39" i="1"/>
  <c r="W37" i="1"/>
  <c r="N54" i="1"/>
  <c r="N39" i="1"/>
  <c r="L38" i="1"/>
  <c r="P37" i="1"/>
  <c r="O38" i="1"/>
  <c r="M39" i="1"/>
  <c r="Y38" i="1"/>
  <c r="Y54" i="1" s="1"/>
  <c r="F38" i="1"/>
  <c r="F54" i="1" s="1"/>
  <c r="E38" i="1"/>
  <c r="E54" i="1" s="1"/>
  <c r="G39" i="1"/>
  <c r="G54" i="1"/>
  <c r="G37" i="1"/>
  <c r="G19" i="1"/>
  <c r="L19" i="1"/>
  <c r="M19" i="1"/>
  <c r="N19" i="1"/>
  <c r="O19" i="1"/>
  <c r="P19" i="1"/>
  <c r="T19" i="1"/>
  <c r="U19" i="1"/>
  <c r="V19" i="1"/>
  <c r="W19" i="1"/>
  <c r="X19" i="1"/>
  <c r="E18" i="1"/>
  <c r="E19" i="1" s="1"/>
  <c r="F18" i="1"/>
  <c r="F19" i="1" s="1"/>
  <c r="G18" i="1"/>
  <c r="I18" i="1"/>
  <c r="I38" i="1" s="1"/>
  <c r="J18" i="1"/>
  <c r="J38" i="1" s="1"/>
  <c r="J54" i="1" s="1"/>
  <c r="L18" i="1"/>
  <c r="M18" i="1"/>
  <c r="N18" i="1"/>
  <c r="O18" i="1"/>
  <c r="P18" i="1"/>
  <c r="P38" i="1" s="1"/>
  <c r="Q18" i="1"/>
  <c r="Q38" i="1" s="1"/>
  <c r="Q39" i="1" s="1"/>
  <c r="T18" i="1"/>
  <c r="T38" i="1" s="1"/>
  <c r="T39" i="1" s="1"/>
  <c r="U18" i="1"/>
  <c r="U38" i="1" s="1"/>
  <c r="U39" i="1" s="1"/>
  <c r="V18" i="1"/>
  <c r="W18" i="1"/>
  <c r="X18" i="1"/>
  <c r="Y18" i="1"/>
  <c r="Y19" i="1" s="1"/>
  <c r="D17" i="1"/>
  <c r="D16" i="1"/>
  <c r="D15" i="1"/>
  <c r="D14" i="1"/>
  <c r="D13" i="1"/>
  <c r="D11" i="1"/>
  <c r="D12" i="1"/>
  <c r="D10" i="1"/>
  <c r="U54" i="1" l="1"/>
  <c r="T54" i="1"/>
  <c r="D18" i="1"/>
  <c r="D38" i="1" s="1"/>
  <c r="Q19" i="1"/>
  <c r="Q54" i="1"/>
  <c r="P54" i="1"/>
  <c r="P39" i="1"/>
  <c r="F39" i="1"/>
  <c r="E39" i="1"/>
  <c r="V39" i="1"/>
  <c r="O39" i="1"/>
  <c r="L54" i="1"/>
  <c r="L39" i="1"/>
  <c r="Y39" i="1"/>
  <c r="I39" i="1"/>
  <c r="I54" i="1"/>
  <c r="J19" i="1"/>
  <c r="I19" i="1"/>
  <c r="J39" i="1"/>
  <c r="F53" i="1" l="1"/>
  <c r="G53" i="1"/>
  <c r="I53" i="1"/>
  <c r="M53" i="1"/>
  <c r="N53" i="1"/>
  <c r="O53" i="1"/>
  <c r="U53" i="1"/>
  <c r="V53" i="1"/>
  <c r="W53" i="1"/>
  <c r="X53" i="1"/>
  <c r="E52" i="1"/>
  <c r="F52" i="1"/>
  <c r="G52" i="1"/>
  <c r="I52" i="1"/>
  <c r="M52" i="1"/>
  <c r="N52" i="1"/>
  <c r="O52" i="1"/>
  <c r="U52" i="1"/>
  <c r="V52" i="1"/>
  <c r="W52" i="1"/>
  <c r="X52" i="1"/>
  <c r="D52" i="1"/>
  <c r="G49" i="1"/>
  <c r="L49" i="1"/>
  <c r="M49" i="1"/>
  <c r="N49" i="1"/>
  <c r="O49" i="1"/>
  <c r="U49" i="1"/>
  <c r="V49" i="1"/>
  <c r="W49" i="1"/>
  <c r="F47" i="1"/>
  <c r="G47" i="1"/>
  <c r="L47" i="1"/>
  <c r="M47" i="1"/>
  <c r="N47" i="1"/>
  <c r="O47" i="1"/>
  <c r="T47" i="1"/>
  <c r="U47" i="1"/>
  <c r="V47" i="1"/>
  <c r="W47" i="1"/>
  <c r="F45" i="1"/>
  <c r="G45" i="1"/>
  <c r="I45" i="1"/>
  <c r="L45" i="1"/>
  <c r="M45" i="1"/>
  <c r="N45" i="1"/>
  <c r="O45" i="1"/>
  <c r="U45" i="1"/>
  <c r="V45" i="1"/>
  <c r="W45" i="1"/>
  <c r="X45" i="1"/>
  <c r="F43" i="1"/>
  <c r="G43" i="1"/>
  <c r="I43" i="1"/>
  <c r="N43" i="1"/>
  <c r="O43" i="1"/>
  <c r="P43" i="1"/>
  <c r="V43" i="1"/>
  <c r="W43" i="1"/>
  <c r="X43" i="1"/>
  <c r="F41" i="1"/>
  <c r="G41" i="1"/>
  <c r="M41" i="1"/>
  <c r="N41" i="1"/>
  <c r="O41" i="1"/>
  <c r="P41" i="1"/>
  <c r="U41" i="1"/>
  <c r="V41" i="1"/>
  <c r="W41" i="1"/>
  <c r="X41" i="1"/>
  <c r="D51" i="1" l="1"/>
  <c r="D50" i="1"/>
  <c r="D48" i="1"/>
  <c r="D46" i="1"/>
  <c r="D44" i="1"/>
  <c r="D42" i="1"/>
  <c r="D40" i="1"/>
  <c r="D47" i="1" l="1"/>
  <c r="D45" i="1"/>
</calcChain>
</file>

<file path=xl/sharedStrings.xml><?xml version="1.0" encoding="utf-8"?>
<sst xmlns="http://schemas.openxmlformats.org/spreadsheetml/2006/main" count="4055" uniqueCount="1395">
  <si>
    <t>BỘ GIÁO DỤC VÀ ĐÀO TẠO</t>
  </si>
  <si>
    <t>TRƯỜNG CAO ĐẲNG SƯ PHẠM</t>
  </si>
  <si>
    <t>TRUNG ƯƠNG TP. HỒ CHÍ MINH</t>
  </si>
  <si>
    <t>STT</t>
  </si>
  <si>
    <t>KHOA</t>
  </si>
  <si>
    <t>LỚP</t>
  </si>
  <si>
    <t>SĨ SỐ</t>
  </si>
  <si>
    <t>KẾT QUẢ HỌC TẬP</t>
  </si>
  <si>
    <t>KẾT QUẢ RÈN LUYỆN</t>
  </si>
  <si>
    <t>XẾP LOẠI THI ĐUA</t>
  </si>
  <si>
    <t>XS</t>
  </si>
  <si>
    <t>G</t>
  </si>
  <si>
    <t>K</t>
  </si>
  <si>
    <t>TBK</t>
  </si>
  <si>
    <t>TB</t>
  </si>
  <si>
    <t>Y</t>
  </si>
  <si>
    <t>KÉM</t>
  </si>
  <si>
    <t>T</t>
  </si>
  <si>
    <t>KXL</t>
  </si>
  <si>
    <t>GDMN
K31</t>
  </si>
  <si>
    <t>Cộng</t>
  </si>
  <si>
    <t>%</t>
  </si>
  <si>
    <t>32A</t>
  </si>
  <si>
    <t>32B</t>
  </si>
  <si>
    <t>32C</t>
  </si>
  <si>
    <t>32D</t>
  </si>
  <si>
    <t>32E</t>
  </si>
  <si>
    <t>32G</t>
  </si>
  <si>
    <t>32H</t>
  </si>
  <si>
    <t>32I</t>
  </si>
  <si>
    <t>GDMN 
K33</t>
  </si>
  <si>
    <t>33M01</t>
  </si>
  <si>
    <t>33M02</t>
  </si>
  <si>
    <t>33M03</t>
  </si>
  <si>
    <t>33M04</t>
  </si>
  <si>
    <t>33M05</t>
  </si>
  <si>
    <t>33M06</t>
  </si>
  <si>
    <t>33M07</t>
  </si>
  <si>
    <t>33M08</t>
  </si>
  <si>
    <t>33M09</t>
  </si>
  <si>
    <t>33M10</t>
  </si>
  <si>
    <t>33M11</t>
  </si>
  <si>
    <t>33M12</t>
  </si>
  <si>
    <t>33M13</t>
  </si>
  <si>
    <t>33M14</t>
  </si>
  <si>
    <t>33M15</t>
  </si>
  <si>
    <t>33M16</t>
  </si>
  <si>
    <t>Tổng cộng</t>
  </si>
  <si>
    <t>ÂM
NHẠC</t>
  </si>
  <si>
    <t>N20</t>
  </si>
  <si>
    <t>MỸ 
THUẬT</t>
  </si>
  <si>
    <t>MT20</t>
  </si>
  <si>
    <t>TIẾNG
ANH</t>
  </si>
  <si>
    <t>AV9</t>
  </si>
  <si>
    <t>GDĐB</t>
  </si>
  <si>
    <t>ĐB16</t>
  </si>
  <si>
    <t>GDCT</t>
  </si>
  <si>
    <t>GDCD9</t>
  </si>
  <si>
    <t>CƠ 
BẢN</t>
  </si>
  <si>
    <t>CTXH7</t>
  </si>
  <si>
    <t>CTXH8</t>
  </si>
  <si>
    <t>TỔNG CỘNG</t>
  </si>
  <si>
    <t>HIỆU TRƯỞNG</t>
  </si>
  <si>
    <t>ThS. Nguyễn Nguyên Bình</t>
  </si>
  <si>
    <t>TT</t>
  </si>
  <si>
    <t>MSSV</t>
  </si>
  <si>
    <t>HỌ VÀ TÊN</t>
  </si>
  <si>
    <t>HỌC TẬP</t>
  </si>
  <si>
    <t>RÈN LUYỆN</t>
  </si>
  <si>
    <t xml:space="preserve">XL </t>
  </si>
  <si>
    <t>GHI CHÚ</t>
  </si>
  <si>
    <t>ĐIỂM</t>
  </si>
  <si>
    <t>XẾP LOẠI</t>
  </si>
  <si>
    <t xml:space="preserve">ĐIỂM </t>
  </si>
  <si>
    <t>THI ĐUA</t>
  </si>
  <si>
    <t>Yếu</t>
  </si>
  <si>
    <t>Khá</t>
  </si>
  <si>
    <t>Giỏi</t>
  </si>
  <si>
    <t>Nguyễn Thị Thanh Lam</t>
  </si>
  <si>
    <t>Trung bình</t>
  </si>
  <si>
    <t>Xuất sắc</t>
  </si>
  <si>
    <t>TB Khá</t>
  </si>
  <si>
    <t>TB khá</t>
  </si>
  <si>
    <t>Nguyễn Thị Ngọc Diễm</t>
  </si>
  <si>
    <t>Trần Thị Anh Thư</t>
  </si>
  <si>
    <t>Nguyễn Thị Hoài Thương</t>
  </si>
  <si>
    <t>Nguyễn Thị Ngọc Trâm</t>
  </si>
  <si>
    <t>Huỳnh Thị Mỹ Duyên</t>
  </si>
  <si>
    <t>Phạm Quỳnh Như</t>
  </si>
  <si>
    <t>Nguyễn Ngọc Anh Thy</t>
  </si>
  <si>
    <t>Nguyễn Thị Linh</t>
  </si>
  <si>
    <t>Võ Thị Yến Nhi</t>
  </si>
  <si>
    <t>Nguyễn Thị Trang</t>
  </si>
  <si>
    <t>501190004</t>
  </si>
  <si>
    <t>Ngô Thị Phương Anh</t>
  </si>
  <si>
    <t>501190010</t>
  </si>
  <si>
    <t>Nguyễn Hoàng Khả Ái</t>
  </si>
  <si>
    <t>501190018</t>
  </si>
  <si>
    <t>Lê Thị Kim Chi</t>
  </si>
  <si>
    <t>501190036</t>
  </si>
  <si>
    <t>Võ Thị Hoàng Diễm</t>
  </si>
  <si>
    <t>Lê Thị Thùy Dương</t>
  </si>
  <si>
    <t>501190057</t>
  </si>
  <si>
    <t>Trương Thị Huyền Em</t>
  </si>
  <si>
    <t>501190060</t>
  </si>
  <si>
    <t>Phạm Thị Trúc Giang</t>
  </si>
  <si>
    <t>501190070</t>
  </si>
  <si>
    <t>Võ Nguyễn Hồng Hạnh</t>
  </si>
  <si>
    <t>501190075</t>
  </si>
  <si>
    <t>Lê Nguyễn Ngọc Hân</t>
  </si>
  <si>
    <t>501190082</t>
  </si>
  <si>
    <t>Lê Thị Kim Hiền</t>
  </si>
  <si>
    <t>501190091</t>
  </si>
  <si>
    <t>Quách Như Huỳnh</t>
  </si>
  <si>
    <t>501190097</t>
  </si>
  <si>
    <t>Nguyễn Ngọc Kim Hương</t>
  </si>
  <si>
    <t>501190119</t>
  </si>
  <si>
    <t>Đoàn Thị Mỹ Linh</t>
  </si>
  <si>
    <t>501190127</t>
  </si>
  <si>
    <t>Trần Thị Linh</t>
  </si>
  <si>
    <t>501190135</t>
  </si>
  <si>
    <t>Phạm Thị Cẩm Ly</t>
  </si>
  <si>
    <t>501190156</t>
  </si>
  <si>
    <t>Trần Thị Thúy Ngà</t>
  </si>
  <si>
    <t>501190158</t>
  </si>
  <si>
    <t>Châu Ngọc Ngân</t>
  </si>
  <si>
    <t>501190176</t>
  </si>
  <si>
    <t>Võ Thị Trúc Ngân</t>
  </si>
  <si>
    <t>501190180</t>
  </si>
  <si>
    <t>Lâm Thị Mỹ Ngọc</t>
  </si>
  <si>
    <t>501190190</t>
  </si>
  <si>
    <t>Lê Ngọc Nguyên</t>
  </si>
  <si>
    <t>501190195</t>
  </si>
  <si>
    <t>Bùi Trần Ngọc Nhi</t>
  </si>
  <si>
    <t>Đoàn Thị Yến Nhi</t>
  </si>
  <si>
    <t>501190213</t>
  </si>
  <si>
    <t>Nguyễn Thị Hồng Nhung</t>
  </si>
  <si>
    <t>501190222</t>
  </si>
  <si>
    <t>Nguyễn Thị Quỳnh Như</t>
  </si>
  <si>
    <t>501190232</t>
  </si>
  <si>
    <t>Trần Thị Ngọc Uyên</t>
  </si>
  <si>
    <t>501190235</t>
  </si>
  <si>
    <t>Võ Hoàng Yến Phụng</t>
  </si>
  <si>
    <t>501190250</t>
  </si>
  <si>
    <t>Võ Thị Hoa Sanh</t>
  </si>
  <si>
    <t>501190271</t>
  </si>
  <si>
    <t>Nguyễn Thị Thu Thảo</t>
  </si>
  <si>
    <t>501190278</t>
  </si>
  <si>
    <t>Nguyễn Thị Kim Thoa</t>
  </si>
  <si>
    <t>501190280</t>
  </si>
  <si>
    <t>501190285</t>
  </si>
  <si>
    <t>Lê Ngọc Thanh Thúy</t>
  </si>
  <si>
    <t>501190297</t>
  </si>
  <si>
    <t>Ngô Thị Anh Thư</t>
  </si>
  <si>
    <t>501190311</t>
  </si>
  <si>
    <t>Nguyễn Thị Cẩm Tiên</t>
  </si>
  <si>
    <t>501190315</t>
  </si>
  <si>
    <t>Phùng Kim Tuyến</t>
  </si>
  <si>
    <t>501190324</t>
  </si>
  <si>
    <t>Nguyễn Ngọc Tuyền</t>
  </si>
  <si>
    <t>501190352</t>
  </si>
  <si>
    <t>Lê Ngọc Quế Trân</t>
  </si>
  <si>
    <t>501190359</t>
  </si>
  <si>
    <t>Nguyễn Kim Phương Trinh</t>
  </si>
  <si>
    <t>501190366</t>
  </si>
  <si>
    <t>Đỗ Nguyễn Thủy Trúc</t>
  </si>
  <si>
    <t>Hoàng Thụy Ái Vi</t>
  </si>
  <si>
    <t>Nguyễn Thị Tường Vy</t>
  </si>
  <si>
    <t>501190392</t>
  </si>
  <si>
    <t xml:space="preserve"> Nguyễn Thị Kim Yên</t>
  </si>
  <si>
    <t>Nguyễn Thị Hạ An</t>
  </si>
  <si>
    <t>Võ Thị Thu Diễm</t>
  </si>
  <si>
    <t>Phạm Thị Đang</t>
  </si>
  <si>
    <t>Phạm Thị Minh Giang</t>
  </si>
  <si>
    <t>Nguyễn Thị Hà</t>
  </si>
  <si>
    <t>Hồ Thị Hảo</t>
  </si>
  <si>
    <t>Nguyễn Ngọc Gia Hân</t>
  </si>
  <si>
    <t>Nguyễn Bích Hiếu</t>
  </si>
  <si>
    <t>Lã Thanh Hương</t>
  </si>
  <si>
    <t>Đỗ Nguyễn Diễm Kiều</t>
  </si>
  <si>
    <t>Cao Thị Bích Liên</t>
  </si>
  <si>
    <t>Đặng Thị Khánh Linh</t>
  </si>
  <si>
    <t>Mai Thị Xuân Lộc</t>
  </si>
  <si>
    <t>Nguyễn Thị Trúc Ly</t>
  </si>
  <si>
    <t>Huỳnh Lữ Thanh Mai</t>
  </si>
  <si>
    <t>Lê Thị Lành Mạnh</t>
  </si>
  <si>
    <t>Hồ Thị Bé Ngân</t>
  </si>
  <si>
    <t>Lê Thị Thanh Ngân</t>
  </si>
  <si>
    <t>Phạm Thị Thảo Nguyên</t>
  </si>
  <si>
    <t>Nguyễn Thị Thúy Nhi</t>
  </si>
  <si>
    <t>Nguyễn Thị Yến Nhi</t>
  </si>
  <si>
    <t>Trần Lâm Uyển Nhi</t>
  </si>
  <si>
    <t>Huỳnh Thị Tuyết Nhung</t>
  </si>
  <si>
    <t>Dương Thị Thanh Như</t>
  </si>
  <si>
    <t>Trương Mỹ Uyên</t>
  </si>
  <si>
    <t>Nguyễn Phi Phụng</t>
  </si>
  <si>
    <t>Châu Tô Yến Phượng</t>
  </si>
  <si>
    <t>Nguyễn Thị Mỹ Quyên</t>
  </si>
  <si>
    <t>Vũ Thu Thảo</t>
  </si>
  <si>
    <t>Lư Nữ Tiểu Thuyết</t>
  </si>
  <si>
    <t>Huỳnh Thị Anh Thư</t>
  </si>
  <si>
    <t>Trần Thị Bích Tuy</t>
  </si>
  <si>
    <t>Huỳnh Ngọc Tuyền</t>
  </si>
  <si>
    <t>Trần Thị Tư</t>
  </si>
  <si>
    <t>Nguyễn Thị Phương Trâm</t>
  </si>
  <si>
    <t>Trần Ngọc Huyền Trân</t>
  </si>
  <si>
    <t>Văn Thị Thảo Vy</t>
  </si>
  <si>
    <t>Trần Thị Kim Yến</t>
  </si>
  <si>
    <t>Nguyễn Thị Duyên</t>
  </si>
  <si>
    <t>Nguyễn Thị Thùy Dương</t>
  </si>
  <si>
    <t>Nguyễn Mai Lan</t>
  </si>
  <si>
    <t>Huỳnh Trần Tuyết Ngân</t>
  </si>
  <si>
    <t>Nguyễn Thị Kim Ngân</t>
  </si>
  <si>
    <t>Trần Thị Hồng Thơm</t>
  </si>
  <si>
    <t>Đặng Thị Thu Tuyết</t>
  </si>
  <si>
    <t>Ngô Thị Mộng Tuyền</t>
  </si>
  <si>
    <t>Doãn Thị Thúy An</t>
  </si>
  <si>
    <t>Hoàng Thị Ngọc Ánh</t>
  </si>
  <si>
    <t>Đỗ Trương Thúy Diễm</t>
  </si>
  <si>
    <t>Nguyễn Thị Thu Hằng</t>
  </si>
  <si>
    <t>Cao Thị Xuân Hiền</t>
  </si>
  <si>
    <t>Đỗ Nguyễn Gia Linh</t>
  </si>
  <si>
    <t>Nguyễn Thị Cẩm Loan</t>
  </si>
  <si>
    <t>Nguyễn Thị Trà My</t>
  </si>
  <si>
    <t>Phạm Diễm My</t>
  </si>
  <si>
    <t>Trương Ngọc Thuỳ Ngân</t>
  </si>
  <si>
    <t>K' Soai</t>
  </si>
  <si>
    <t>Nguyễn Thị Ngọc Thúy</t>
  </si>
  <si>
    <t>Trần Thị Thanh Tuyền</t>
  </si>
  <si>
    <t>Lê Cao Cẩm Tú</t>
  </si>
  <si>
    <t>Lý Thu Trang</t>
  </si>
  <si>
    <t>Nguyễn Ngọc Trinh</t>
  </si>
  <si>
    <t>Nguyễn Thị Mỹ Trinh</t>
  </si>
  <si>
    <t>Nguyễn Võ Ngọc Yến</t>
  </si>
  <si>
    <t>Nguyễn Thị Ngọc Ánh</t>
  </si>
  <si>
    <t>Thị Chi</t>
  </si>
  <si>
    <t>Võ Thị Hồng Đào</t>
  </si>
  <si>
    <t>Nguyễn Ngọc Huỳnh Giao</t>
  </si>
  <si>
    <t>Nguyễn Thị Hồng Liên</t>
  </si>
  <si>
    <t>Võ Thị Tuyết Mai</t>
  </si>
  <si>
    <t>Chu Thị Kiều My</t>
  </si>
  <si>
    <t>Võ Thị Mỹ Ngọc</t>
  </si>
  <si>
    <t>Đặng Trần Thị Quyễn Nhi</t>
  </si>
  <si>
    <t>Nguyễn Ngọc Quỳnh Như</t>
  </si>
  <si>
    <t>Hồ Nhật Mỹ Uyên</t>
  </si>
  <si>
    <t>Nguyễn Thụy Uyên Phương</t>
  </si>
  <si>
    <t>Đỗ Thị Kim Quyên</t>
  </si>
  <si>
    <t>Lê Thị Thanh Thảo</t>
  </si>
  <si>
    <t>Trần Thị Thu Thảo</t>
  </si>
  <si>
    <t>Thông Thị Thanh Thy</t>
  </si>
  <si>
    <t>Nguyễn Ngọc Huyền Trân</t>
  </si>
  <si>
    <t>Phạm Ngọc Huyền Trân</t>
  </si>
  <si>
    <t>Đoàn Ngọc Thảo Vi</t>
  </si>
  <si>
    <t>Lê Thị Tường Vi</t>
  </si>
  <si>
    <t>Phan Nguyễn Phương Anh</t>
  </si>
  <si>
    <t>Phạm Thị Kim Chung</t>
  </si>
  <si>
    <t>Nguyễn Thị Hồng Cúc</t>
  </si>
  <si>
    <t>Huỳnh Thị Ngọc Diễm</t>
  </si>
  <si>
    <t>Nguyễn Thị Kiều Diễm</t>
  </si>
  <si>
    <t>Trần Thanh Diễm</t>
  </si>
  <si>
    <t>Trần Thị Mỹ Diễm</t>
  </si>
  <si>
    <t>Trương Thị Phương Dung</t>
  </si>
  <si>
    <t>Hồ Thị Ngọc Duyên</t>
  </si>
  <si>
    <t>Trần Thị Lệ Duyên</t>
  </si>
  <si>
    <t>Võ Thúy Dư</t>
  </si>
  <si>
    <t>Nguyễn Thị Ngọc Hà</t>
  </si>
  <si>
    <t>Trần Thị Diễm Hà</t>
  </si>
  <si>
    <t>Trần Thị Thu Hiền</t>
  </si>
  <si>
    <t>Lại Thị Minh Hoàng</t>
  </si>
  <si>
    <t>Đoàn Thị Bích Liên</t>
  </si>
  <si>
    <t>Hoàng Nguyễn Trúc Linh</t>
  </si>
  <si>
    <t>Nguyễn Thị Trúc Mai</t>
  </si>
  <si>
    <t>Bùi Lê Châu Diễm Ngân</t>
  </si>
  <si>
    <t>Trần Thị Kim Ngân</t>
  </si>
  <si>
    <t>Võ Thị Mộng Ngân</t>
  </si>
  <si>
    <t>Đoàn Thị Diễm Ngọc</t>
  </si>
  <si>
    <t>Nguyễn Hồng Ngọc</t>
  </si>
  <si>
    <t>Huỳnh Ngọc Bích Nguyệt</t>
  </si>
  <si>
    <t>Phạm Tuyết Nhi</t>
  </si>
  <si>
    <t>Nguyễn Thị Nhờ</t>
  </si>
  <si>
    <t>Trần Thị Hồng Nhung</t>
  </si>
  <si>
    <t>Võ Thị Quỳnh Như</t>
  </si>
  <si>
    <t>Phạm Thị Yến Phương</t>
  </si>
  <si>
    <t>Nguyễn Thị Diễm Sương</t>
  </si>
  <si>
    <t>Dương Lê Thu Thảo</t>
  </si>
  <si>
    <t>Hồ Phan Thụy Uyên Thảo</t>
  </si>
  <si>
    <t>Nguyễn Thị Thảo</t>
  </si>
  <si>
    <t>Đặng Thị Thanh Thu</t>
  </si>
  <si>
    <t>Lương Thị Ánh Tuyết</t>
  </si>
  <si>
    <t>Nguyễn Thị Thanh Tuyền</t>
  </si>
  <si>
    <t>Võ Thị Cẩm Tú</t>
  </si>
  <si>
    <t>Lê Thị Chiêu Trâm</t>
  </si>
  <si>
    <t>Phan Thị Ngọc Trân</t>
  </si>
  <si>
    <t>Trần Thị Trinh</t>
  </si>
  <si>
    <t>Lưu Đại Tỷ</t>
  </si>
  <si>
    <t>Lê Thanh Vân</t>
  </si>
  <si>
    <t>Đặng Tường Vi</t>
  </si>
  <si>
    <t>Huỳnh Thúy Vy</t>
  </si>
  <si>
    <t>Đặng Thị Huỳnh Anh</t>
  </si>
  <si>
    <t>Đàng Thị Bình</t>
  </si>
  <si>
    <t>Văn Thị Chung</t>
  </si>
  <si>
    <t>Võ Thị Diễm</t>
  </si>
  <si>
    <t>Trương Thị Mỹ Duyên</t>
  </si>
  <si>
    <t>Hà Thị Kim Hằng</t>
  </si>
  <si>
    <t>Đinh Thị Mỹ Hiền</t>
  </si>
  <si>
    <t>Phạm Thị Ái Hoanh</t>
  </si>
  <si>
    <t>Đặng Thị Thanh Hương</t>
  </si>
  <si>
    <t>Nguyễn Thị Ánh Hường</t>
  </si>
  <si>
    <t>Nguyễn Thị Thúy Kiều</t>
  </si>
  <si>
    <t>Võ Thanh Liễu</t>
  </si>
  <si>
    <t>Lưu Phạm Hồng Linh</t>
  </si>
  <si>
    <t>Phan Bùi Ngọc Linh</t>
  </si>
  <si>
    <t>Dương Thị Ngọc Lợi</t>
  </si>
  <si>
    <t>Cao Thị Mỹ Luân</t>
  </si>
  <si>
    <t>Trình Xuân Mai</t>
  </si>
  <si>
    <t>Nguyễn Thị Kiều My</t>
  </si>
  <si>
    <t>Nguyễn Thị Ngọc My</t>
  </si>
  <si>
    <t>Lê Ngọc Khánh Ngân</t>
  </si>
  <si>
    <t>Thái Thị Giang Ngân</t>
  </si>
  <si>
    <t>Trương Thị Bích Nguyệt</t>
  </si>
  <si>
    <t>Hồ Tô Lan Phương</t>
  </si>
  <si>
    <t>Soi</t>
  </si>
  <si>
    <t>Trần Thị Hồng Tâm</t>
  </si>
  <si>
    <t>Lâm Ngọc Diệu Thảo</t>
  </si>
  <si>
    <t>Trần Thị Cẩm Thu</t>
  </si>
  <si>
    <t>Ngô Thị Diễm Thúy</t>
  </si>
  <si>
    <t>Nguyễn Thị Kim Thùy</t>
  </si>
  <si>
    <t>Nguyễn Thị Mộng Thùy</t>
  </si>
  <si>
    <t>Trần Thị Thương</t>
  </si>
  <si>
    <t>Lê Trần Ánh Tuyết</t>
  </si>
  <si>
    <t>Nguyễn Thanh Thu Trang</t>
  </si>
  <si>
    <t>Nguyễn Thị Mai Trâm</t>
  </si>
  <si>
    <t>Hà Huệ Xuân</t>
  </si>
  <si>
    <t>Huỳnh Khương Tường Vân</t>
  </si>
  <si>
    <t>Phạm Châu Thúy Vi</t>
  </si>
  <si>
    <t>Nguyễn Hải Vy</t>
  </si>
  <si>
    <t>Nguyễn Thị Phi Yến</t>
  </si>
  <si>
    <t>Phạm Võ Phương Anh</t>
  </si>
  <si>
    <t>Dương Tuyết Cầm</t>
  </si>
  <si>
    <t>Huỳnh Đặng Thu Châm</t>
  </si>
  <si>
    <t>Nguyễn Thị Kim Chi</t>
  </si>
  <si>
    <t>Hà Thị Cẩm Chuyên</t>
  </si>
  <si>
    <t>Lữ Phạm Phương Dung</t>
  </si>
  <si>
    <t>Phạm Thị Cẫm Duyên</t>
  </si>
  <si>
    <t>Mang Thị Hà</t>
  </si>
  <si>
    <t>Nguyễn Thị Thu Hiền</t>
  </si>
  <si>
    <t>Bùi Thị Thúy Lan</t>
  </si>
  <si>
    <t>Bùi Thị Bích Liên</t>
  </si>
  <si>
    <t>Nguyễn Lương Trúc Linh</t>
  </si>
  <si>
    <t>Vũ Thị Hoài Linh</t>
  </si>
  <si>
    <t>Trần Thị Thúy Mai</t>
  </si>
  <si>
    <t>An Hoàng Trà My</t>
  </si>
  <si>
    <t>Nguyễn Thị Thanh Ngân</t>
  </si>
  <si>
    <t>Trần Thị Thảo Ngân</t>
  </si>
  <si>
    <t>Nguyễn Trần Uyên Nghi</t>
  </si>
  <si>
    <t>Nguyễn Thị Như Ngọc</t>
  </si>
  <si>
    <t>Thanh Thị Ngọc</t>
  </si>
  <si>
    <t>Trần Thị Thanh Nhàn</t>
  </si>
  <si>
    <t>Nguyễn Thị Nhung</t>
  </si>
  <si>
    <t>Nguyễn Thị Cẩm Nhung</t>
  </si>
  <si>
    <t>Nguyễn Thị Kiều Oanh</t>
  </si>
  <si>
    <t>Nguyễn Hoàng Tuyết Phương</t>
  </si>
  <si>
    <t>Võ Thị Kim Quyên</t>
  </si>
  <si>
    <t>Cao Thị Mỹ Tâm</t>
  </si>
  <si>
    <t>Nguyễn Minh Tâm</t>
  </si>
  <si>
    <t>Đào Thị Thanh Thảo</t>
  </si>
  <si>
    <t>Thái Ngọc Thu Thảo</t>
  </si>
  <si>
    <t>Trần Nguyễn Oanh Thùy</t>
  </si>
  <si>
    <t>Nguyễn Hoàng Anh Thư</t>
  </si>
  <si>
    <t>Dương Nguyễn Nghê Thường</t>
  </si>
  <si>
    <t>Nguyễn Cao Cẫm Tiên</t>
  </si>
  <si>
    <t>Đặng Nữ Ánh Tuyết</t>
  </si>
  <si>
    <t>Nguyễn Thị Bích Tuyền</t>
  </si>
  <si>
    <t>Dương Cẩm Tú</t>
  </si>
  <si>
    <t>Đoàn Thị Kiều Trang</t>
  </si>
  <si>
    <t>Lê Huỳnh Sơn Trang</t>
  </si>
  <si>
    <t>Nguyễn Huỳnh Đoan Trang</t>
  </si>
  <si>
    <t>Lê Thị Xuân</t>
  </si>
  <si>
    <t>Dụng Thị Hồng Vân</t>
  </si>
  <si>
    <t>Hoàng Thị Mai Vy</t>
  </si>
  <si>
    <t>Trần Thị Cẩm Tiên</t>
  </si>
  <si>
    <t>Nguyễn Thị Tuyết Nhi</t>
  </si>
  <si>
    <t>Nguyễn Thị Thảo Vy</t>
  </si>
  <si>
    <t>Nguyễn Thị Mỹ Hạnh</t>
  </si>
  <si>
    <t>Nguyễn Thị Bích Ngọc</t>
  </si>
  <si>
    <t>Nguyễn Thị Minh Thư</t>
  </si>
  <si>
    <t>Trần Thị Kim Thanh</t>
  </si>
  <si>
    <t>Lê Thị Thanh Tuyền</t>
  </si>
  <si>
    <t>Nguyễn Thị Anh Thư</t>
  </si>
  <si>
    <t>Lê Thị Vân Anh</t>
  </si>
  <si>
    <t>Nguyễn Vân Anh</t>
  </si>
  <si>
    <t>Võ Thị Hoàng Anh</t>
  </si>
  <si>
    <t>Huỳnh Ngọc Chăm</t>
  </si>
  <si>
    <t>Trương Thị Ngọc Dâng</t>
  </si>
  <si>
    <t>Phan Thị Diễm</t>
  </si>
  <si>
    <t>Ngô Kỳ Duyên</t>
  </si>
  <si>
    <t>Phạm Thị Thanh Đoan</t>
  </si>
  <si>
    <t>Ngô Thị Thanh Hằng</t>
  </si>
  <si>
    <t>Phạm Thị Thúy Hằng</t>
  </si>
  <si>
    <t>Bùi Nguyễn Gia Hân</t>
  </si>
  <si>
    <t>Lê Thị Ngọc Hồng</t>
  </si>
  <si>
    <t>Trần Ngọc Như Huỳnh</t>
  </si>
  <si>
    <t>Phạm Nam Khuyên</t>
  </si>
  <si>
    <t>Trần Thị Thúy Kiều</t>
  </si>
  <si>
    <t>Mai Thị Trúc Ly</t>
  </si>
  <si>
    <t>Bạch Ái My</t>
  </si>
  <si>
    <t>Nguyễn Ngọc Bích Ngân</t>
  </si>
  <si>
    <t>Nguyễn Thị Thảo Ngân</t>
  </si>
  <si>
    <t>Trần Huỳnh Kim Ngân</t>
  </si>
  <si>
    <t>Lưu Khả Ngọc</t>
  </si>
  <si>
    <t>Nguyễn Thị Kim Ngọc</t>
  </si>
  <si>
    <t>Mai Thị Hồng Nguyên</t>
  </si>
  <si>
    <t>Lương Thị Tuyết Nhi</t>
  </si>
  <si>
    <t>Nguyễn Yến Nhi</t>
  </si>
  <si>
    <t>Nguyễn Thị Tuyết Nhung</t>
  </si>
  <si>
    <t>Trần Thị Tuyết Nhung</t>
  </si>
  <si>
    <t>Nguyễn Huỳnh Như</t>
  </si>
  <si>
    <t>Nguyễn Quỳnh Như</t>
  </si>
  <si>
    <t>Nguyễn Ngọc Kiều Oanh</t>
  </si>
  <si>
    <t>Nguyễn Trúc Phương</t>
  </si>
  <si>
    <t>Trần Thị Thảo Quyên</t>
  </si>
  <si>
    <t>Lê Thị Thu Thảo</t>
  </si>
  <si>
    <t>Ngô Nguyên Thảo</t>
  </si>
  <si>
    <t>Võ Thị Nhựt Thi</t>
  </si>
  <si>
    <t>Nguyễn Thị Thanh Thúy</t>
  </si>
  <si>
    <t>Võ Thị Thùy</t>
  </si>
  <si>
    <t>Nguyễn Thanh Thủy</t>
  </si>
  <si>
    <t>Nguyễn Ngọc Trâm</t>
  </si>
  <si>
    <t>Phạm Ngọc Bích Trâm</t>
  </si>
  <si>
    <t>Phạm Nguyễn Huyền Trân</t>
  </si>
  <si>
    <t>Trần Thị Thanh Trúc</t>
  </si>
  <si>
    <t>Đỗ Thị Xuân</t>
  </si>
  <si>
    <t>Nguyễn Hồ Mỹ Xuyên</t>
  </si>
  <si>
    <t>Nguyễn Thị Hồng Vân</t>
  </si>
  <si>
    <t>Đoàn Thị Bình</t>
  </si>
  <si>
    <t>Phạm Thị Ngọc Diễm</t>
  </si>
  <si>
    <t>Đào Cao Huỳnh Duy</t>
  </si>
  <si>
    <t>Trần Ngọc Duyên</t>
  </si>
  <si>
    <t>Nguyễn Ngọc Thùy Dương</t>
  </si>
  <si>
    <t>Tống Thị Kiều Hảo</t>
  </si>
  <si>
    <t>Nguyễn Thị Kiến Hòa</t>
  </si>
  <si>
    <t>Nguyễn Trần Mai Khanh</t>
  </si>
  <si>
    <t>Huỳnh Thị Như Lam</t>
  </si>
  <si>
    <t>Nguyễn Thanh Lam</t>
  </si>
  <si>
    <t>Nguyễn Thị Hương Liên</t>
  </si>
  <si>
    <t>Lê Thị Thùy Linh</t>
  </si>
  <si>
    <t>Trịnh Tú Linh</t>
  </si>
  <si>
    <t>Hồ Thị Ngọc Mai</t>
  </si>
  <si>
    <t>Phan Thị Diễm My</t>
  </si>
  <si>
    <t>Đặng Hoàn Mỹ</t>
  </si>
  <si>
    <t>Nguyễn Thị Mỹ</t>
  </si>
  <si>
    <t>Nguyễn Thị My Na</t>
  </si>
  <si>
    <t>Nguyễn Thị Kim Nga</t>
  </si>
  <si>
    <t>Dương Phan Triệu Ngân</t>
  </si>
  <si>
    <t>Hồ Thị Thanh Ngân</t>
  </si>
  <si>
    <t>Lê Thanh Nguyên</t>
  </si>
  <si>
    <t>Nguyễn Phương Như</t>
  </si>
  <si>
    <t>Phạm Tú Uyên</t>
  </si>
  <si>
    <t>Nguyễn Thị Ngọc Quý</t>
  </si>
  <si>
    <t>Nguyễn Thị Thuận</t>
  </si>
  <si>
    <t>Bùi Nguyễn Minh Thư</t>
  </si>
  <si>
    <t>Phạm Thị Bích Tình</t>
  </si>
  <si>
    <t>Cao Thị Ngọc Trầm</t>
  </si>
  <si>
    <t>Nguyễn Thị Diễm Trinh</t>
  </si>
  <si>
    <t>Nguyễn Thị Minh Trúc</t>
  </si>
  <si>
    <t>Nguyễn Thị Thanh Xuân</t>
  </si>
  <si>
    <t>Ngô Khánh Vân</t>
  </si>
  <si>
    <t>Nguyễn Ngọc Tường Vi</t>
  </si>
  <si>
    <t>Đoàn Ngọc Uyên Vy</t>
  </si>
  <si>
    <t>Lê Nguyễn Tường Vy</t>
  </si>
  <si>
    <t>Nguyễn Trần Phương Vy</t>
  </si>
  <si>
    <t>Cao Lê Ngọc Yến</t>
  </si>
  <si>
    <t>Lê Thị Hoài Thương</t>
  </si>
  <si>
    <t>Hồ Thị Thúy An</t>
  </si>
  <si>
    <t>Nguyễn Thị Thúy An</t>
  </si>
  <si>
    <t>Nguyễn Thị Minh Chi</t>
  </si>
  <si>
    <t>Lê Thị Ngọc Diễm</t>
  </si>
  <si>
    <t>Vang Lê Mỹ Dung</t>
  </si>
  <si>
    <t>Tiền Thị Mỹ Duyên</t>
  </si>
  <si>
    <t>Ngô Thị Giang</t>
  </si>
  <si>
    <t>Chế Nữ Hoàng Giỏ</t>
  </si>
  <si>
    <t>Đoàn Ngọc Hân</t>
  </si>
  <si>
    <t>Thông Thị Mỹ Hiệp</t>
  </si>
  <si>
    <t>Y Hiệp</t>
  </si>
  <si>
    <t>Võ Thị Quỳnh Hương</t>
  </si>
  <si>
    <t>Khúc Hoàng Lan</t>
  </si>
  <si>
    <t>Nguyễn Thị Gia Liên</t>
  </si>
  <si>
    <t>Nguyễn Khánh Linh</t>
  </si>
  <si>
    <t>Lưu Hồng Loan</t>
  </si>
  <si>
    <t>Nguyễn Lê Hồng Lụa</t>
  </si>
  <si>
    <t>Đặng Thị Thu Ngân</t>
  </si>
  <si>
    <t>Hồ Thị Tuyết Ngân</t>
  </si>
  <si>
    <t>Nguyễn Thị Bảo Ngân</t>
  </si>
  <si>
    <t>Nguyễn Thị Bích Ngân</t>
  </si>
  <si>
    <t>Võ Tuyết Ngân</t>
  </si>
  <si>
    <t>Lê Thị Hồng Ngọc</t>
  </si>
  <si>
    <t>Trang Thị Thảo Nguyên</t>
  </si>
  <si>
    <t>Lê Thanh Nhã</t>
  </si>
  <si>
    <t>Phạm Ý Nhi</t>
  </si>
  <si>
    <t>Táo Thị Phương Oanh</t>
  </si>
  <si>
    <t>Vũ Kim Sang</t>
  </si>
  <si>
    <t>Nguyễn Thị Linh Tâm</t>
  </si>
  <si>
    <t>Nguyễn Ngọc Lan Thanh</t>
  </si>
  <si>
    <t>Trần Thanh Thảo</t>
  </si>
  <si>
    <t>Huỳnh Thị Kim Thuận</t>
  </si>
  <si>
    <t>Lê Ngọc Diễm Thùy</t>
  </si>
  <si>
    <t>Nguyễn Thanh Thư</t>
  </si>
  <si>
    <t>Trần Thị Cẩm Tú</t>
  </si>
  <si>
    <t>Đoàn Thái Ngọc Trang</t>
  </si>
  <si>
    <t>Nguyễn Hoàng Hà Trang</t>
  </si>
  <si>
    <t>Lưu Huệ Trân</t>
  </si>
  <si>
    <t>Nguyễn Thị Phương Trầm</t>
  </si>
  <si>
    <t>Diệp Huỳnh Bảo Trinh</t>
  </si>
  <si>
    <t>Đa Nữ Kiều Xuyên</t>
  </si>
  <si>
    <t>Nguyễn Thị Như Ý</t>
  </si>
  <si>
    <t>Nguyễn Thị Thúy</t>
  </si>
  <si>
    <t>Phạm Thị Yến Nhi</t>
  </si>
  <si>
    <t>Nguyễn Ngọc Thảo Vy</t>
  </si>
  <si>
    <t>Nguyễn Hồng Vân</t>
  </si>
  <si>
    <t>Bùi Ngọc Anh</t>
  </si>
  <si>
    <t>Nguyễn Trần Thùy Duyên</t>
  </si>
  <si>
    <t>Nguyễn Tuấn Đạt</t>
  </si>
  <si>
    <t>Nguyễn Vũ Quỳnh Giao</t>
  </si>
  <si>
    <t>Trương Thiên Hân</t>
  </si>
  <si>
    <t>Phạm Thị Ngọc Hiền</t>
  </si>
  <si>
    <t>Huỳnh Hữu Hiệp</t>
  </si>
  <si>
    <t>Nguyễn Lê Nhật Huy</t>
  </si>
  <si>
    <t>Võ Huy Hùng</t>
  </si>
  <si>
    <t>Nguyễn Phạm Quốc Kiệt</t>
  </si>
  <si>
    <t>Đỗ Đăng Lâm</t>
  </si>
  <si>
    <t>Lê Đào Phương Linh</t>
  </si>
  <si>
    <t>Võ Thị Thu Linh</t>
  </si>
  <si>
    <t>Nguyễn Doãn Phước Lộc</t>
  </si>
  <si>
    <t>Trần Thị Na</t>
  </si>
  <si>
    <t>Trần Thị Ánh Ngân</t>
  </si>
  <si>
    <t>Võ Kim Ngân</t>
  </si>
  <si>
    <t>Ngô Phương Nghi</t>
  </si>
  <si>
    <t>Trần Huỳnh Minh Nghĩa</t>
  </si>
  <si>
    <t>Dương Thị Tuyết Nhi</t>
  </si>
  <si>
    <t>Dương Thị Yến Nhi</t>
  </si>
  <si>
    <t>Phạm Hạnh Nhi</t>
  </si>
  <si>
    <t>Thông Thị Quỳnh Như</t>
  </si>
  <si>
    <t>Hoàng Nhật Tú Uyên</t>
  </si>
  <si>
    <t>Đặng Khang Phú</t>
  </si>
  <si>
    <t>Mai Trần Hồng Phúc</t>
  </si>
  <si>
    <t>Bùi Thị Thảo Phương</t>
  </si>
  <si>
    <t>Lê Thái Đăng Quang</t>
  </si>
  <si>
    <t>Lê Nguyễn Đức Tài</t>
  </si>
  <si>
    <t>Nguyễn Hồ Ngọc Thẫm</t>
  </si>
  <si>
    <t>Nguyễn Trần Bá Thiên</t>
  </si>
  <si>
    <t>Nguyễn Hà Hoàng Thơ</t>
  </si>
  <si>
    <t>Từ Hoàng Ngọc Thương</t>
  </si>
  <si>
    <t>Lê Thị Thùy Trang</t>
  </si>
  <si>
    <t>Trần Ngọc Phương Trâm</t>
  </si>
  <si>
    <t>Huỳnh Thị Huyền Trân</t>
  </si>
  <si>
    <t>Lâm Quế Trân</t>
  </si>
  <si>
    <t>Trương Ngọc Phương Trinh</t>
  </si>
  <si>
    <t>Trần Hà Cẩm Trúc</t>
  </si>
  <si>
    <t>Võ Thanh Trường</t>
  </si>
  <si>
    <t>Hồ Thị Thanh Xinh</t>
  </si>
  <si>
    <t>Lê Huỳnh Thảo Vân</t>
  </si>
  <si>
    <t>Mai Nguyễn Ánh Vân</t>
  </si>
  <si>
    <t>Nguyễn Hà Vy</t>
  </si>
  <si>
    <t>Nguyễn Thị Uyên Vy</t>
  </si>
  <si>
    <t>Võ Lâm Tường Vy</t>
  </si>
  <si>
    <t>Nguyễn Hồng Anh</t>
  </si>
  <si>
    <t>Nguyễn Phương Hồng Anh</t>
  </si>
  <si>
    <t>Hồ Thị Mỹ Chi</t>
  </si>
  <si>
    <t>Huỳnh Thị Khánh Du</t>
  </si>
  <si>
    <t>Nguyễn Ngọc Minh Hạnh</t>
  </si>
  <si>
    <t>Trần Hữu Lợi</t>
  </si>
  <si>
    <t>Võ Minh Luân</t>
  </si>
  <si>
    <t>Nguyễn Thị Cao Minh</t>
  </si>
  <si>
    <t>Phạm Kim Ngân</t>
  </si>
  <si>
    <t>Nguyễn Hồng Bích Ngọc</t>
  </si>
  <si>
    <t>Lê Thị Thảo Nhi</t>
  </si>
  <si>
    <t>Lê Ngọc Quỳnh Như</t>
  </si>
  <si>
    <t>Nguyễn Thành Nhựt</t>
  </si>
  <si>
    <t>Huỳnh Thị Hòa Phương</t>
  </si>
  <si>
    <t>Nguyễn Huỳnh Như Phương</t>
  </si>
  <si>
    <t>Trần Ngọc Như Quỳnh</t>
  </si>
  <si>
    <t>Nguyễn Minh Tân</t>
  </si>
  <si>
    <t>Lê Thị Kim Thi</t>
  </si>
  <si>
    <t>Phạm Thị Lan Thi</t>
  </si>
  <si>
    <t>Đinh Ngọc Thủy Tiên</t>
  </si>
  <si>
    <t>Lê Châu Bảo Yến</t>
  </si>
  <si>
    <t>Thị Bên</t>
  </si>
  <si>
    <t>Bùi Đức Kính</t>
  </si>
  <si>
    <t>Thĩ</t>
  </si>
  <si>
    <t>Y Thủy</t>
  </si>
  <si>
    <t>Nguyễn Hoài Thương</t>
  </si>
  <si>
    <t>Vũ Thị Hồi</t>
  </si>
  <si>
    <t>Tô Thị Hồng Khanh</t>
  </si>
  <si>
    <t>Nguyễn Tường Lam</t>
  </si>
  <si>
    <t>Lý Hồng Ngân</t>
  </si>
  <si>
    <t>Trần Nguyễn Mai Uyên</t>
  </si>
  <si>
    <t>Phạm Lê Thanh Phong</t>
  </si>
  <si>
    <t>Bùi Hữu Tấn</t>
  </si>
  <si>
    <t>Nguyễn Thanh Thi</t>
  </si>
  <si>
    <t>Thư</t>
  </si>
  <si>
    <t>Mai Tường Vi</t>
  </si>
  <si>
    <t>Lê Đông Anh</t>
  </si>
  <si>
    <t>Đỗ Thị Kim Cúc</t>
  </si>
  <si>
    <t>Nguyễn Minh Đức</t>
  </si>
  <si>
    <t>Đỗ Thị Hải</t>
  </si>
  <si>
    <t>Nguyễn Thị Mỹ Hằng</t>
  </si>
  <si>
    <t>Nguyễn Thị Hoa</t>
  </si>
  <si>
    <t>Nguyễn Thị Thu Huệ</t>
  </si>
  <si>
    <t>Nguyễn Thị Hồng Ngọc</t>
  </si>
  <si>
    <t>Phùng Thị Ngọc Nhi</t>
  </si>
  <si>
    <t>Nguyễn Xuân Nhị</t>
  </si>
  <si>
    <t>Phạm Thị Thu Uyên</t>
  </si>
  <si>
    <t>Nguyễn Thanh Quyên</t>
  </si>
  <si>
    <t>Nguyễn Thị Lệ Quyên</t>
  </si>
  <si>
    <t>Hoàng Thị Sương</t>
  </si>
  <si>
    <t>Trần Thị Thuỷ Tiên</t>
  </si>
  <si>
    <t>Nguyễn Ngọc Tùng</t>
  </si>
  <si>
    <t>Đặng Diệu Thùy Trang</t>
  </si>
  <si>
    <t>Trần Phương Trinh</t>
  </si>
  <si>
    <t>Nguyễn Tường Vi</t>
  </si>
  <si>
    <t>Nguyễn Thị Kim Anh</t>
  </si>
  <si>
    <t>Trần Hồng Duyên</t>
  </si>
  <si>
    <t>Nguyễn Kim Hoàng</t>
  </si>
  <si>
    <t>Điền Mai Huế</t>
  </si>
  <si>
    <t>Đinh Anh Khoa</t>
  </si>
  <si>
    <t>Trần Bảy Lăm</t>
  </si>
  <si>
    <t>Trần Ngọc Thảo Ngân</t>
  </si>
  <si>
    <t>Lưu Chế Hoàng Nhi</t>
  </si>
  <si>
    <t>Nguyễn Tuấn Phi</t>
  </si>
  <si>
    <t>Vũ Ngọc Hồng Phước</t>
  </si>
  <si>
    <t>Thái Tăng Thiện</t>
  </si>
  <si>
    <t>Lâm Phi Yến</t>
  </si>
  <si>
    <t>Nguyễn Hoàng Anh</t>
  </si>
  <si>
    <t>Trần Thị Thanh Diệu</t>
  </si>
  <si>
    <t>Võ Minh Đồng</t>
  </si>
  <si>
    <t>Nguyễn Trần Ngọc Hân</t>
  </si>
  <si>
    <t>Võ Minh Hiếu</t>
  </si>
  <si>
    <t>Ngô Thị Thu Hiền</t>
  </si>
  <si>
    <t>Nguyễn Thị Hứa</t>
  </si>
  <si>
    <t>Lương Vĩnh Hy</t>
  </si>
  <si>
    <t>Mai Hoàng Lan</t>
  </si>
  <si>
    <t>Trần Thị Thùy Liên</t>
  </si>
  <si>
    <t>Nguyễn Thị Thùy Loan</t>
  </si>
  <si>
    <t>Đặng Thanh Mai</t>
  </si>
  <si>
    <t>Đồng Thị Tuyết Mai</t>
  </si>
  <si>
    <t>Nguyễn Thị Thảo My</t>
  </si>
  <si>
    <t>Đặng Thị Hoàng Mỹ</t>
  </si>
  <si>
    <t>Lê Thanh Nga</t>
  </si>
  <si>
    <t>Trần Hữu Nghị</t>
  </si>
  <si>
    <t>Nguyễn Huỳnh Phương Nguyên</t>
  </si>
  <si>
    <t>Phan Thị Mỹ Sương</t>
  </si>
  <si>
    <t>Rơ Châm The</t>
  </si>
  <si>
    <t>Nguyễn Thị Minh Thiện</t>
  </si>
  <si>
    <t>Ngô Việt Tiếng</t>
  </si>
  <si>
    <t>Nguyễn Quốc Tuấn</t>
  </si>
  <si>
    <t>Phạm Thanh Tùng</t>
  </si>
  <si>
    <t>Võ Thị Mai Trâm</t>
  </si>
  <si>
    <t>Hồ Thị Ngọc Trinh</t>
  </si>
  <si>
    <t>Lê Thị Thanh Xuân</t>
  </si>
  <si>
    <t>Mai Xuân  Huân</t>
  </si>
  <si>
    <t>Nguyễn Thị Kim  Thơ</t>
  </si>
  <si>
    <t>Nguyễn Thị Ngọc Diệu</t>
  </si>
  <si>
    <t>Nguyễn Thị Xuân Mai BíchPhượng</t>
  </si>
  <si>
    <t>501200010</t>
  </si>
  <si>
    <t>Trần Thị Thúy An</t>
  </si>
  <si>
    <t>501200034</t>
  </si>
  <si>
    <t>Phạm Nguyễn Hoàng Anh</t>
  </si>
  <si>
    <t>501200041</t>
  </si>
  <si>
    <t>Trần Thị Vân Anh</t>
  </si>
  <si>
    <t>501200057</t>
  </si>
  <si>
    <t>Tô Thị Xuân Bình</t>
  </si>
  <si>
    <t>501200071</t>
  </si>
  <si>
    <t>Trần Thị Kim Cương</t>
  </si>
  <si>
    <t>501200086</t>
  </si>
  <si>
    <t>Phạm Thị Minh Diệp</t>
  </si>
  <si>
    <t>501200103</t>
  </si>
  <si>
    <t>Cao Thị Mỹ Duyên</t>
  </si>
  <si>
    <t>501200120</t>
  </si>
  <si>
    <t>Phan Thị Minh Đẩu</t>
  </si>
  <si>
    <t>501200149</t>
  </si>
  <si>
    <t>501200171</t>
  </si>
  <si>
    <t>Nguyễn Thị Ngọc Hiền</t>
  </si>
  <si>
    <t>501200187</t>
  </si>
  <si>
    <t>Nguyễn Thị Thanh Hoà</t>
  </si>
  <si>
    <t>501200217</t>
  </si>
  <si>
    <t>Lê Hoàng Y Khánh</t>
  </si>
  <si>
    <t>501200233</t>
  </si>
  <si>
    <t>Phan Thị Hương Lan</t>
  </si>
  <si>
    <t>501200240</t>
  </si>
  <si>
    <t>Nguyễn Thị Nhật Lệ</t>
  </si>
  <si>
    <t>501200256</t>
  </si>
  <si>
    <t>Nguyễn Thị Mỹ Linh</t>
  </si>
  <si>
    <t>501200304</t>
  </si>
  <si>
    <t>501200318</t>
  </si>
  <si>
    <t>Trương Thị Hoàng Mỹ</t>
  </si>
  <si>
    <t>501200337</t>
  </si>
  <si>
    <t>Lê Nguyễn Thanh Ngân</t>
  </si>
  <si>
    <t>501200343</t>
  </si>
  <si>
    <t>Nguyễn Thanh Ngân</t>
  </si>
  <si>
    <t>501200359</t>
  </si>
  <si>
    <t>Trần Thu Ngân</t>
  </si>
  <si>
    <t>501200370</t>
  </si>
  <si>
    <t>Lê Bửu Ngọc</t>
  </si>
  <si>
    <t>501200376</t>
  </si>
  <si>
    <t>Nguyễn Kim Ngọc</t>
  </si>
  <si>
    <t>501200405</t>
  </si>
  <si>
    <t>Huỳnh Ngọc Nhi</t>
  </si>
  <si>
    <t>501200407</t>
  </si>
  <si>
    <t>Lã Khánh Nhi</t>
  </si>
  <si>
    <t>501200416</t>
  </si>
  <si>
    <t>Nguyễn Thị Uyển Nhi</t>
  </si>
  <si>
    <t>501200417</t>
  </si>
  <si>
    <t>501200444</t>
  </si>
  <si>
    <t>Trần Thị Cẫm Nhung</t>
  </si>
  <si>
    <t>501200487</t>
  </si>
  <si>
    <t>Quách Phi Phụng</t>
  </si>
  <si>
    <t>501200514</t>
  </si>
  <si>
    <t>Phạm Thị Thanh Quyền</t>
  </si>
  <si>
    <t>501200537</t>
  </si>
  <si>
    <t>Hồ Thị Thu Sương</t>
  </si>
  <si>
    <t>501200547</t>
  </si>
  <si>
    <t>Lê Ngọc Kim Thanh</t>
  </si>
  <si>
    <t>501200559</t>
  </si>
  <si>
    <t>Hứa Thị Thanh Thảo</t>
  </si>
  <si>
    <t>501200578</t>
  </si>
  <si>
    <t>Phạm Thị Thắm</t>
  </si>
  <si>
    <t>501200581</t>
  </si>
  <si>
    <t>Lư Nữ Yến Thi</t>
  </si>
  <si>
    <t>501200644</t>
  </si>
  <si>
    <t>Trần Thị Mỹ Thương</t>
  </si>
  <si>
    <t>501200646</t>
  </si>
  <si>
    <t>Huỳnh Ngọc Phương Thy</t>
  </si>
  <si>
    <t>501200647</t>
  </si>
  <si>
    <t>Huỳnh Nguyệt Thy Thy</t>
  </si>
  <si>
    <t>501200665</t>
  </si>
  <si>
    <t>Nguyễn Thị Ánh Tuyết</t>
  </si>
  <si>
    <t>501200687</t>
  </si>
  <si>
    <t>Lê Ngọc Trang</t>
  </si>
  <si>
    <t>501200714</t>
  </si>
  <si>
    <t>Phan Hoàng Ngọc Trâm</t>
  </si>
  <si>
    <t>501200724</t>
  </si>
  <si>
    <t>Lương Thị Mỹ Trân</t>
  </si>
  <si>
    <t>501200743</t>
  </si>
  <si>
    <t>Nguyễn Hoàng Thảo Trinh</t>
  </si>
  <si>
    <t>501200752</t>
  </si>
  <si>
    <t>Trương Thị Thu Trinh</t>
  </si>
  <si>
    <t>501200764</t>
  </si>
  <si>
    <t>Vũ Phan Anh Trúc</t>
  </si>
  <si>
    <t>501200784</t>
  </si>
  <si>
    <t>Nguyễn Thị Kim Vi</t>
  </si>
  <si>
    <t>501200791</t>
  </si>
  <si>
    <t>Hồ Thanh Vy</t>
  </si>
  <si>
    <t>501200824</t>
  </si>
  <si>
    <t>Hoàng Thị Kim Yến</t>
  </si>
  <si>
    <t>501200831</t>
  </si>
  <si>
    <t>Nguyễn Thị Hải Yến</t>
  </si>
  <si>
    <t>Đoàn Thị Kim Anh</t>
  </si>
  <si>
    <t>Phan Thị Ngọc Anh</t>
  </si>
  <si>
    <t>Phạm Trâm Anh</t>
  </si>
  <si>
    <t>Nguyễn Ngọc Bích</t>
  </si>
  <si>
    <t>Võ Thị Dung</t>
  </si>
  <si>
    <t>Lê Thị Trúc Đào</t>
  </si>
  <si>
    <t>Lê Thị Mỹ Hạnh</t>
  </si>
  <si>
    <t>Trịnh Tường Thi Hân</t>
  </si>
  <si>
    <t>Nguyễn Thi Như Huỳnh</t>
  </si>
  <si>
    <t>Nguyễn Thái Thị Thùy Hương</t>
  </si>
  <si>
    <t>Trần Thị Thanh Hương</t>
  </si>
  <si>
    <t>Ngô Trần Cẩm Hường</t>
  </si>
  <si>
    <t>Ngô Thị Thủy Kiều</t>
  </si>
  <si>
    <t>Mai Thị Hoàng Lan</t>
  </si>
  <si>
    <t>Nguyễn Gia Linh</t>
  </si>
  <si>
    <t>Cao Phượng Mai</t>
  </si>
  <si>
    <t>Phan Thị Tuyết Mai</t>
  </si>
  <si>
    <t>Trần Đoàn Tuyết Mai</t>
  </si>
  <si>
    <t>Đặng Thị Hà My</t>
  </si>
  <si>
    <t>Nguyễn Bích Mỹ</t>
  </si>
  <si>
    <t>Nguyễn Thảo Ngân</t>
  </si>
  <si>
    <t>Nguyễn Ngọc Thanh Nhàn</t>
  </si>
  <si>
    <t>Huỳnh Trần Tuyết Nhi</t>
  </si>
  <si>
    <t>Nguyễn Thị Ngọc Nhung</t>
  </si>
  <si>
    <t>Phan Thị Hồng Nhung</t>
  </si>
  <si>
    <t>Lê Thị Kim Pho</t>
  </si>
  <si>
    <t>Huỳnh Thị Kiều Quyên</t>
  </si>
  <si>
    <t>Rơ Ông K' Sinh</t>
  </si>
  <si>
    <t>Đinh Thị Mỹ Tâm</t>
  </si>
  <si>
    <t>Lê Lâm Thanh Thủy</t>
  </si>
  <si>
    <t>Nguyễn Tín Anh Thư</t>
  </si>
  <si>
    <t>Nguyễn Ngọc Như Thương</t>
  </si>
  <si>
    <t>Nguyễn Thị Ngọc Trang</t>
  </si>
  <si>
    <t>Nguyễn Thanh Trâm</t>
  </si>
  <si>
    <t>Nguyễn Thị Tuyết Trinh</t>
  </si>
  <si>
    <t>Nguyễn Thị Thúy Vân</t>
  </si>
  <si>
    <t>Võ Thị Thúy Vi</t>
  </si>
  <si>
    <t>Trần Hoàng Thảo Vy</t>
  </si>
  <si>
    <t>Lê Nguyễn Như Ý</t>
  </si>
  <si>
    <t>Nguyễn Thị Thu An</t>
  </si>
  <si>
    <t>Nguyễn Ngọc Anh</t>
  </si>
  <si>
    <t>Nguyễn Thị Lan Anh</t>
  </si>
  <si>
    <t>Nguyễn Linh Ân</t>
  </si>
  <si>
    <t>Trần Nguyễn Hoài Diễm</t>
  </si>
  <si>
    <t>Nguyễn Thị Tường Duy</t>
  </si>
  <si>
    <t>Nguyễn Ngọc Giàu</t>
  </si>
  <si>
    <t>Đào Thái Hà</t>
  </si>
  <si>
    <t>Lâm Ngọc Hân</t>
  </si>
  <si>
    <t>Hồ Thị Mỹ Hoa</t>
  </si>
  <si>
    <t>Lê Thị Thúy Huỳnh</t>
  </si>
  <si>
    <t>Hoàng Thị Ngọc Lan</t>
  </si>
  <si>
    <t>Trần Thị Cẩm Lanh</t>
  </si>
  <si>
    <t>Nguyễn Thị Kim Liễu</t>
  </si>
  <si>
    <t>Lê Thị Mỹ Linh</t>
  </si>
  <si>
    <t>Phan Thị Ngọc Lụa</t>
  </si>
  <si>
    <t>Vũ Thị Mai</t>
  </si>
  <si>
    <t>Trương Thị Diễm My</t>
  </si>
  <si>
    <t>Thạch Thị Kim Ngân</t>
  </si>
  <si>
    <t>Nguyễn Thị Ngoa</t>
  </si>
  <si>
    <t>Hồ Yến Ngọc</t>
  </si>
  <si>
    <t>Võ Thị Kim Ngọc</t>
  </si>
  <si>
    <t>Lê Thảo Nguyên</t>
  </si>
  <si>
    <t>Trần Ngọc Nhẹ</t>
  </si>
  <si>
    <t>Trần Thị Mỹ Nhi</t>
  </si>
  <si>
    <t>Nguyễn Thị Kỳ Oanh</t>
  </si>
  <si>
    <t>Nguyễn Thị Châu Pha</t>
  </si>
  <si>
    <t>Tôn Lư Ngọc Quý</t>
  </si>
  <si>
    <t>Liêng Hót K' Sin</t>
  </si>
  <si>
    <t>Nguyễn Thị Kim Thanh</t>
  </si>
  <si>
    <t>Đặng Thị Thiên Thảo</t>
  </si>
  <si>
    <t>Lê Thị Hồng Thắm</t>
  </si>
  <si>
    <t>Trần Thị Thanh Thi</t>
  </si>
  <si>
    <t>Lư Thị Thuận</t>
  </si>
  <si>
    <t>Nguyễn Ngọc Diễm Thúy</t>
  </si>
  <si>
    <t>Phạm Thị Diễm Thúy</t>
  </si>
  <si>
    <t>Nguyễn Ngọc Anh Thương</t>
  </si>
  <si>
    <t>Khưu Tuyết Tiên</t>
  </si>
  <si>
    <t>Nguyễn Thị Cẩm Tuyên</t>
  </si>
  <si>
    <t>Lã Thị Minh Trang</t>
  </si>
  <si>
    <t>Lê Thị Phương Trang</t>
  </si>
  <si>
    <t>Nguyễn Thị Thùy Trang</t>
  </si>
  <si>
    <t>Hồ Nguyễn Bảo Trâm</t>
  </si>
  <si>
    <t>Lê Thị Bích Trâm</t>
  </si>
  <si>
    <t>Trang Quyền Trân</t>
  </si>
  <si>
    <t>Lê Võ Ngọc Trinh</t>
  </si>
  <si>
    <t>Nguyễn Việt Trinh</t>
  </si>
  <si>
    <t>Nguyễn Hà Xuyên</t>
  </si>
  <si>
    <t>Đồng Nữ Na Vi</t>
  </si>
  <si>
    <t>Phạm Thúy Vy</t>
  </si>
  <si>
    <t>Võ Hồ Thảo Vy</t>
  </si>
  <si>
    <t>Trần Hải Yến</t>
  </si>
  <si>
    <t>Nguyễn Ngọc Quỳnh Anh</t>
  </si>
  <si>
    <t>Lê Thị Hoàng Châu</t>
  </si>
  <si>
    <t>Mai Thị Hồng Cúc</t>
  </si>
  <si>
    <t>Võ Thị Kiều Diễm</t>
  </si>
  <si>
    <t>Hà Thị Ngọc Diện</t>
  </si>
  <si>
    <t>Nguyễn Thị Hồng Gấm</t>
  </si>
  <si>
    <t>Trần Thị Thu Hạnh</t>
  </si>
  <si>
    <t>Trịnh Thị Diệu Hiền</t>
  </si>
  <si>
    <t>Tô Diễm Huỳnh</t>
  </si>
  <si>
    <t>Nguyễn Xuân Hương</t>
  </si>
  <si>
    <t>Phan Thị Hoài Li</t>
  </si>
  <si>
    <t>Bùi Phạm Hoài Linh</t>
  </si>
  <si>
    <t>Diệp Thị Thùy Linh</t>
  </si>
  <si>
    <t>Hoàng Thị Thùy Linh</t>
  </si>
  <si>
    <t>Nguyễn Thị Cẩm Ly</t>
  </si>
  <si>
    <t>Nguyễn Trần Mi</t>
  </si>
  <si>
    <t>Trần Nguyễn Phụng Ngọc</t>
  </si>
  <si>
    <t>Nguyễn Ngọc Tuyết Nhi</t>
  </si>
  <si>
    <t>Phạm Thị Huỳnh Như</t>
  </si>
  <si>
    <t>Lê Nguyễn Phương Uyên</t>
  </si>
  <si>
    <t>Đồng Thị Bích Phượng</t>
  </si>
  <si>
    <t>Phùng Thị Kim Thao</t>
  </si>
  <si>
    <t>Ngô Thị Thu Thảo</t>
  </si>
  <si>
    <t>Lê Thị Kim Thoa</t>
  </si>
  <si>
    <t>Phan Thị Phương Thùy</t>
  </si>
  <si>
    <t>Nguyễn Hoàng Xuân Thủy</t>
  </si>
  <si>
    <t>Mai Lê Thanh Tuyền</t>
  </si>
  <si>
    <t>Nguyễn Thị Huyền Trang</t>
  </si>
  <si>
    <t>Vũ Thị Thùy Trang</t>
  </si>
  <si>
    <t>Tạ Thị Trầm</t>
  </si>
  <si>
    <t>Rơ Ông K' Sa Ra</t>
  </si>
  <si>
    <t>Nguyễn Hà Bảo Vân</t>
  </si>
  <si>
    <t>Trần Phi Yến</t>
  </si>
  <si>
    <t>Vũ Minh Anh</t>
  </si>
  <si>
    <t>Phạm Nguyễn Minh Châu</t>
  </si>
  <si>
    <t>Nguyễn Thị Xuân Cúc</t>
  </si>
  <si>
    <t>Ka Diễm</t>
  </si>
  <si>
    <t>Mã Thụy Phương Dung</t>
  </si>
  <si>
    <t>Trần Thị Thanh Hà</t>
  </si>
  <si>
    <t>Đậu Thị Thu Hiền</t>
  </si>
  <si>
    <t>Hồ Thị Thanh Huyền</t>
  </si>
  <si>
    <t>Đỗ Ngọc Hương</t>
  </si>
  <si>
    <t>Nguyễn Thị Mai Hương</t>
  </si>
  <si>
    <t>Phan Thị Lành</t>
  </si>
  <si>
    <t>Chim Thị Mỹ Linh</t>
  </si>
  <si>
    <t>Đàm Thị Thu Lý</t>
  </si>
  <si>
    <t>Cil Múp Manase</t>
  </si>
  <si>
    <t>Nguyễn Võ Tuệ Mẫn</t>
  </si>
  <si>
    <t>Lê Nguyễn Tú Mỹ</t>
  </si>
  <si>
    <t>Diệp Thị Kim Ngân</t>
  </si>
  <si>
    <t>Huỳnh Nguyễn Thanh Ngân</t>
  </si>
  <si>
    <t>Trần Thị Phương Ngân</t>
  </si>
  <si>
    <t xml:space="preserve">Nguyễn Thị Bích Ngọc </t>
  </si>
  <si>
    <t xml:space="preserve">Huỳnh Thị Thu Nguyên </t>
  </si>
  <si>
    <t xml:space="preserve">Nguyễn Lê Thảo Nhi </t>
  </si>
  <si>
    <t>Đào Nguyễn Ái Như</t>
  </si>
  <si>
    <t xml:space="preserve">Đặng Thị Hoài Như </t>
  </si>
  <si>
    <t>Nguyễn Ngọc Huỳnh Như</t>
  </si>
  <si>
    <t>Nguyễn Thị Huỳnh Như</t>
  </si>
  <si>
    <t>Nguyễn Khánh Ninh</t>
  </si>
  <si>
    <t>Nguyễn Thị Cẩm Phương</t>
  </si>
  <si>
    <t>Nguyễn Thị Trúc Phương</t>
  </si>
  <si>
    <t>Hà Lê Khánh Quỳnh</t>
  </si>
  <si>
    <t xml:space="preserve">Nguyễn Thị Lệ Thanh </t>
  </si>
  <si>
    <t>Mai Lan Thảo</t>
  </si>
  <si>
    <t>Nguyễn Thị Phương Thảo</t>
  </si>
  <si>
    <t>Nguyễn Thị Như Thủy</t>
  </si>
  <si>
    <t>Trần Minh Thư</t>
  </si>
  <si>
    <t>Nguyễn Thị Thường</t>
  </si>
  <si>
    <t>Võ Thị Kim Tuyền</t>
  </si>
  <si>
    <t>Lê Thị Mỹ Tươi</t>
  </si>
  <si>
    <t>Lê Thị Xuân Trang</t>
  </si>
  <si>
    <t>Nguyễn Lê Mỹ Trang</t>
  </si>
  <si>
    <t>Huỳnh Thị Bích Trâm</t>
  </si>
  <si>
    <t>Phạm Ngọc Phương Trinh</t>
  </si>
  <si>
    <t>Nguyễn Bùi Trúc Vi</t>
  </si>
  <si>
    <t>Nguyễn Thụy Yến Vy</t>
  </si>
  <si>
    <t>Võ Thị Ý</t>
  </si>
  <si>
    <t>Bùi Thị Tuyết An</t>
  </si>
  <si>
    <t>Lê Huỳnh Mai Anh</t>
  </si>
  <si>
    <t>Nguyễn Minh Anh</t>
  </si>
  <si>
    <t>Nguyễn Ngọc Trâm Anh</t>
  </si>
  <si>
    <t>Nguyễn Thị Ngọc Anh</t>
  </si>
  <si>
    <t>Nguyễn Thị Văn Anh</t>
  </si>
  <si>
    <t>Đỗ Hoàng Ánh</t>
  </si>
  <si>
    <t>Phạm Thị Mỹ Du</t>
  </si>
  <si>
    <t>Phan Thị Kim Dung</t>
  </si>
  <si>
    <t>Trần Thị Thùy Dung</t>
  </si>
  <si>
    <t>Rmăh H'AyƯm</t>
  </si>
  <si>
    <t>Hồ Thị Mỹ Hằng</t>
  </si>
  <si>
    <t>Nguyễn Thị Huỳnh Hoa</t>
  </si>
  <si>
    <t>Hoàng Thị Huyền</t>
  </si>
  <si>
    <t>Lê Thị Thu Hương</t>
  </si>
  <si>
    <t>Trần Thị Lan Hương</t>
  </si>
  <si>
    <t>Trần Thị Hồng Lam</t>
  </si>
  <si>
    <t>Nguyễn Thị Thanh Lâm</t>
  </si>
  <si>
    <t>Nguyễn Thị Hồng Linh</t>
  </si>
  <si>
    <t>Nguyễn Thị Lưu</t>
  </si>
  <si>
    <t>Lê Trần Khánh Ly</t>
  </si>
  <si>
    <t>Hoàng Chiều Mây</t>
  </si>
  <si>
    <t>Phạm Thị Ngọc Mơ</t>
  </si>
  <si>
    <t>Bùi Thị Mỹ</t>
  </si>
  <si>
    <t>Đào Tuyết Ngân</t>
  </si>
  <si>
    <t>Hồ Thị Bích Ngọc</t>
  </si>
  <si>
    <t>Trần Thị Cẩm Nhung</t>
  </si>
  <si>
    <t>Trần Linh Phương</t>
  </si>
  <si>
    <t>Đặng Thị Tú Quyên</t>
  </si>
  <si>
    <t>Nguyễn Thị Bích Quyền</t>
  </si>
  <si>
    <t>Nguyễn Tiểu Sinh</t>
  </si>
  <si>
    <t>Hà Thanh Thanh</t>
  </si>
  <si>
    <t>Phạm Ngọc Vân Thanh</t>
  </si>
  <si>
    <t>Nguyễn Trần Phương Thảo</t>
  </si>
  <si>
    <t>K' Thắm</t>
  </si>
  <si>
    <t>Nguyễn Thị Hồng Thắm</t>
  </si>
  <si>
    <t>Đinh Thị Thơm</t>
  </si>
  <si>
    <t>Cao Ngọc Anh Thư</t>
  </si>
  <si>
    <t>Trần Thị Ánh Tuyết</t>
  </si>
  <si>
    <t>Phan Thị Quỳnh Trân</t>
  </si>
  <si>
    <t>Phạm Thị Nhả Trân</t>
  </si>
  <si>
    <t>Nguyễn Thị Thanh Trúc</t>
  </si>
  <si>
    <t>Nguyễn Ngọc Hải Yến</t>
  </si>
  <si>
    <t>Đào Thị Như Ý</t>
  </si>
  <si>
    <t>Phạm Thị Vân Anh</t>
  </si>
  <si>
    <t>Nguyễn Thị Có</t>
  </si>
  <si>
    <t>Vũ Thị Danh</t>
  </si>
  <si>
    <t>Mã Thị Kim Dung</t>
  </si>
  <si>
    <t>Lê Thị Mỹ Duyên</t>
  </si>
  <si>
    <t>Đặng Thị Thùy Dương</t>
  </si>
  <si>
    <t>Đỗ Thanh Hoàng Hạnh</t>
  </si>
  <si>
    <t>Hlẽnh</t>
  </si>
  <si>
    <t>Hoàng Thị Hoài</t>
  </si>
  <si>
    <t>Đặng Ngọc Huyền</t>
  </si>
  <si>
    <t>Nguyễn Ngọc Huyền</t>
  </si>
  <si>
    <t>Dương Thị Cẩm Liên</t>
  </si>
  <si>
    <t>Bùi Thị Trúc Lil</t>
  </si>
  <si>
    <t>Võ Thị Ngọc Linh</t>
  </si>
  <si>
    <t>Lê Thị Tiểu Mi</t>
  </si>
  <si>
    <t>Nguyễn Thị Thanh Minh</t>
  </si>
  <si>
    <t>Lê Thị Xuân Nguyên</t>
  </si>
  <si>
    <t>Bùi Lê Thanh Nhi</t>
  </si>
  <si>
    <t>Nguyễn Tâm Nhi</t>
  </si>
  <si>
    <t>Lê Huỳnh Mỹ Nhiên</t>
  </si>
  <si>
    <t>Lâm Thị Nhung</t>
  </si>
  <si>
    <t>Chu Thị Quỳnh Như</t>
  </si>
  <si>
    <t>Đoàn Ngọc Như</t>
  </si>
  <si>
    <t>Hồ Thị Huỳnh Như</t>
  </si>
  <si>
    <t>Lê Thị Hồng Phượng</t>
  </si>
  <si>
    <t>Phương Huỳnh Diễm Quỳnh</t>
  </si>
  <si>
    <t>Thái Thị Thanh Thảo</t>
  </si>
  <si>
    <t>Trần Thị Loan Thảo</t>
  </si>
  <si>
    <t>Nguyễn Ngọc Kim Thu</t>
  </si>
  <si>
    <t>Phạm Ngọc Minh Thư</t>
  </si>
  <si>
    <t>Bùi Mai Thủy Tiên</t>
  </si>
  <si>
    <t>Nguyễn Thị Thủy Tiên</t>
  </si>
  <si>
    <t>Đào Đoan Trang</t>
  </si>
  <si>
    <t>Nguyễn Thảo Trang</t>
  </si>
  <si>
    <t>Nguyễn Châu Trân</t>
  </si>
  <si>
    <t>Nguyễn Trần Huyền Trân</t>
  </si>
  <si>
    <t>Đặng Lê Thanh Trúc</t>
  </si>
  <si>
    <t>Trần Thúy Vi</t>
  </si>
  <si>
    <t>Ngô Hoàng Yến</t>
  </si>
  <si>
    <t>Nguyễn Ngọc Phương Anh</t>
  </si>
  <si>
    <t>Nguyễn Mai Anh Thơ</t>
  </si>
  <si>
    <t>Nguyễn Quỳnh Giang</t>
  </si>
  <si>
    <t>Võ Thạch Thảo</t>
  </si>
  <si>
    <t>Nguyễn Kim Vy</t>
  </si>
  <si>
    <t>Hà Thanh Tuyền</t>
  </si>
  <si>
    <t>Huỳnh Thị Thảo Uyên</t>
  </si>
  <si>
    <t>Phạm Trần Cẩm Tiên</t>
  </si>
  <si>
    <t>Nguyễn Thị Thảo Mi</t>
  </si>
  <si>
    <t>Huỳnh Thị Lý Ngân</t>
  </si>
  <si>
    <t>Nguyễn Mai Thu Sang</t>
  </si>
  <si>
    <t>Võ Thị Kim Diễm</t>
  </si>
  <si>
    <t>Lê Thị An</t>
  </si>
  <si>
    <t>Trần Thị Yến Vi</t>
  </si>
  <si>
    <t>Lê Thị Minh Anh</t>
  </si>
  <si>
    <t>Kiều Thị Nhã An</t>
  </si>
  <si>
    <t>Võ Thị Sim</t>
  </si>
  <si>
    <t>Nguyễn Khánh Vy</t>
  </si>
  <si>
    <t>Đồng Ngọc Kim Ngân</t>
  </si>
  <si>
    <t>Trần Ngọc Mỹ Phương</t>
  </si>
  <si>
    <t>Nguyễn Bích Trâm</t>
  </si>
  <si>
    <t>Lượng Thị Hồng Như</t>
  </si>
  <si>
    <t>Ka Lis</t>
  </si>
  <si>
    <t>Đinh Mai Phương Thảo</t>
  </si>
  <si>
    <t>Huỳnh Trần Hồng Hân</t>
  </si>
  <si>
    <t>Nguyễn Ngọc Tú</t>
  </si>
  <si>
    <t>Nguyễn Thị Thu Trinh</t>
  </si>
  <si>
    <t>Trần Thị Kim Hậu</t>
  </si>
  <si>
    <t>Hồ Thị Tú Oanh</t>
  </si>
  <si>
    <t>Đỗ Thị Trúc Sương</t>
  </si>
  <si>
    <t>Nguyễn Huỳnh Khánh Vy</t>
  </si>
  <si>
    <t>Trung Bình</t>
  </si>
  <si>
    <t>Văn Thị Trúc Nhi</t>
  </si>
  <si>
    <t>Trần Thị Trà My</t>
  </si>
  <si>
    <t>Huỳnh Thị Kim Ngọc</t>
  </si>
  <si>
    <t>Trần Hà My</t>
  </si>
  <si>
    <t>Tạ Mỹ Anh</t>
  </si>
  <si>
    <t>Vũ Thị Bích Thủy</t>
  </si>
  <si>
    <t>Bùi Thị Khánh Tường</t>
  </si>
  <si>
    <t>Nguyễn Hoàng Thu Trang</t>
  </si>
  <si>
    <t>Lê Nguyễn Huyền Trân</t>
  </si>
  <si>
    <t>Trần Ngọc Anh Thư</t>
  </si>
  <si>
    <t>Nguyễn Thùy Ân</t>
  </si>
  <si>
    <t>Phạm Tú Như</t>
  </si>
  <si>
    <t>Trương Thị Ngọc Lan</t>
  </si>
  <si>
    <t xml:space="preserve">Nguyễn Ngọc Lan Anh </t>
  </si>
  <si>
    <t>Lê Thị Nguyên Ngọc</t>
  </si>
  <si>
    <t>Huỳnh Thị Kiều Trinh</t>
  </si>
  <si>
    <t xml:space="preserve">Phạm Thị Kiều Oanh </t>
  </si>
  <si>
    <t xml:space="preserve">Lê Ngọc Huỳnh Như </t>
  </si>
  <si>
    <t xml:space="preserve">Huỳnh Thị Lụa </t>
  </si>
  <si>
    <t xml:space="preserve">Đỗ Thị Kim Hoa </t>
  </si>
  <si>
    <t xml:space="preserve">Đinh Thị Thu Hiền </t>
  </si>
  <si>
    <t>Nguyễn Thị Thùy Linh</t>
  </si>
  <si>
    <t>Trương Thị Gia Hân</t>
  </si>
  <si>
    <t xml:space="preserve">Lâm Thị Cẩm Ly </t>
  </si>
  <si>
    <t>Phạm Thị Bích Trâm</t>
  </si>
  <si>
    <t>Võ Thị Minh Thư</t>
  </si>
  <si>
    <t>Hoàng Anh Thi</t>
  </si>
  <si>
    <t>Lưu Trần Phi Nhung</t>
  </si>
  <si>
    <t>Phạm Thị Thảo Vy</t>
  </si>
  <si>
    <t>Trần Thị Lam Phương</t>
  </si>
  <si>
    <t>Đặng Như Ý</t>
  </si>
  <si>
    <t>Lưu Thị Diễm</t>
  </si>
  <si>
    <t>Phan Hồng Diệu Trinh</t>
  </si>
  <si>
    <t xml:space="preserve">Phạm Thị Thu Thảo </t>
  </si>
  <si>
    <t>Lê Thị Yến Vi</t>
  </si>
  <si>
    <t>Phùng Thị Phượng</t>
  </si>
  <si>
    <t>Trần Thị Bích Hạnh</t>
  </si>
  <si>
    <t>Nguyễn Thị Thu Trà</t>
  </si>
  <si>
    <t xml:space="preserve">Nguyễn Thị Kim Ngân </t>
  </si>
  <si>
    <t>Nguyễn Thị Mỹ Tiên</t>
  </si>
  <si>
    <t>Nguyễn Phan Diễm Quỳnh</t>
  </si>
  <si>
    <t>Trịnh Thị Thu Thủy</t>
  </si>
  <si>
    <t>Đinh Thị Thúy Ngân</t>
  </si>
  <si>
    <t>Mai Trần Phương Uyên</t>
  </si>
  <si>
    <t>Lê Thị Thu Trang</t>
  </si>
  <si>
    <t xml:space="preserve">Nguyễn Thị Vân Anh </t>
  </si>
  <si>
    <t>Nguyễn Thị Tường Vi</t>
  </si>
  <si>
    <t xml:space="preserve">Nguyễn Thị Cẩm Vân </t>
  </si>
  <si>
    <t>Nguyễn Lê Yến Vy</t>
  </si>
  <si>
    <t>Mai Trần Bảo Ngọc</t>
  </si>
  <si>
    <t>Huỳnh Thị Thanh Thúy</t>
  </si>
  <si>
    <t xml:space="preserve">Nguyễn Thúy Hiền </t>
  </si>
  <si>
    <t xml:space="preserve">Nguyễn Thị Như Ý </t>
  </si>
  <si>
    <t xml:space="preserve">Huỳnh Ngọc Thiện Vy </t>
  </si>
  <si>
    <t>Nguyễn Vũ Khánh Vy</t>
  </si>
  <si>
    <t xml:space="preserve">Huỳnh Hữu Hanh </t>
  </si>
  <si>
    <t>Trần Thị Minh Diễm</t>
  </si>
  <si>
    <t xml:space="preserve">Vũ Như Quỳnh </t>
  </si>
  <si>
    <t>Trương Thị Ngọc Trinh</t>
  </si>
  <si>
    <t>Ngô Quế Anh</t>
  </si>
  <si>
    <t>Trần Phạm Thùy Anh</t>
  </si>
  <si>
    <t>Hà Thị Kim Ánh</t>
  </si>
  <si>
    <t>Võ Ngọc Ánh</t>
  </si>
  <si>
    <t>Võ Thị Ngọc Bích</t>
  </si>
  <si>
    <t>Đặng Thị Thanh Bình</t>
  </si>
  <si>
    <t>Lê Thị Phương Dung</t>
  </si>
  <si>
    <t>Phạm Thị Thùy Dung</t>
  </si>
  <si>
    <t>Trương Thị Mỹ Dung</t>
  </si>
  <si>
    <t>Lâm Thị Ngọc Điệp</t>
  </si>
  <si>
    <t>Nguyễn Trần Thị Giàu</t>
  </si>
  <si>
    <t>Trần Thị Ngọc Hân</t>
  </si>
  <si>
    <t>Ngô Thị Ngọc Huyền</t>
  </si>
  <si>
    <t>Phan Thanh Hương</t>
  </si>
  <si>
    <t>Ngô Mỹ Kiều</t>
  </si>
  <si>
    <t>Dương Đặng Yến Linh</t>
  </si>
  <si>
    <t>Nguyễn Thị Trúc Linh</t>
  </si>
  <si>
    <t>Trần Thị Trúc Linh</t>
  </si>
  <si>
    <t>Nguyễn Gia Minh Minh</t>
  </si>
  <si>
    <t>Nguyễn Hạ My</t>
  </si>
  <si>
    <t>Nguyễn Hồ Trúc Ngân</t>
  </si>
  <si>
    <t>Nguyễn Thị Nghĩa</t>
  </si>
  <si>
    <t>Trần Tuyết Ngoan</t>
  </si>
  <si>
    <t>Phạm Hồng Ngọc</t>
  </si>
  <si>
    <t>Phạm Thị Hồng Ngọc</t>
  </si>
  <si>
    <t>Trương Thị Mỹ Ngọc</t>
  </si>
  <si>
    <t>Đinh Thị Thu Nhi</t>
  </si>
  <si>
    <t>Trần Thanh Nhi</t>
  </si>
  <si>
    <t>Trương Thị Quỳnh Nhi</t>
  </si>
  <si>
    <t>Võ Thị Cẩm Nhung</t>
  </si>
  <si>
    <t>Nguyễn Thị Bích Phương</t>
  </si>
  <si>
    <t>Trần Thị Thẩm Quyến</t>
  </si>
  <si>
    <t>Đặng Như Quỳnh</t>
  </si>
  <si>
    <t>Võ Nguyễn Sang Sang</t>
  </si>
  <si>
    <t>Danh Thị Bé Thảo</t>
  </si>
  <si>
    <t>Lý Cẩm Thiên</t>
  </si>
  <si>
    <t>Võ Ngọc Thanh Thúy</t>
  </si>
  <si>
    <t>Trần Thị Lệ Thủy</t>
  </si>
  <si>
    <t>Đào Minh Thư</t>
  </si>
  <si>
    <t>Nguyễn Ngọc Tuyết</t>
  </si>
  <si>
    <t>Phan Thùy Trang</t>
  </si>
  <si>
    <t>Trương Thị Kiều Trang</t>
  </si>
  <si>
    <t>Nguyễn Ngọc Quế Trân</t>
  </si>
  <si>
    <t>Nguyễn Thị Xuân</t>
  </si>
  <si>
    <t>Lê Thị Mỹ Vy</t>
  </si>
  <si>
    <t>Ngô Thị Yến</t>
  </si>
  <si>
    <t>Nguyễn Hoàng Yến</t>
  </si>
  <si>
    <t>Phạm Thị Trường An</t>
  </si>
  <si>
    <t>Đỗ Thị Mai Anh</t>
  </si>
  <si>
    <t>Nguyễn Thị Tuyết Anh</t>
  </si>
  <si>
    <t>Trần Thị Diễm Anh</t>
  </si>
  <si>
    <t>Trần Huỳnh Thùy Ân</t>
  </si>
  <si>
    <t>Bu</t>
  </si>
  <si>
    <t>Nguyễn Thị Hồng Cẩm</t>
  </si>
  <si>
    <t>Đỗ Minh Châu</t>
  </si>
  <si>
    <t>Nguyễn Thị Oanh Duy</t>
  </si>
  <si>
    <t>Nguyễn Lâm Thùy Dương</t>
  </si>
  <si>
    <t>Huỳnh Thị Cẩm Giang</t>
  </si>
  <si>
    <t>Phùng Thị Tuyết Giang</t>
  </si>
  <si>
    <t>Lê Thị Cẩm Hà</t>
  </si>
  <si>
    <t>Nguyễn Thị Thu Hà</t>
  </si>
  <si>
    <t>Nguyễn Thị Tuyết Hiền</t>
  </si>
  <si>
    <t>Nguyễn Dương Mỹ Huyền</t>
  </si>
  <si>
    <t>Nguyễn Thị Lệ</t>
  </si>
  <si>
    <t>Nguyễn Thị Mỹ Lệ</t>
  </si>
  <si>
    <t>Trần Ngọc Yến Linh</t>
  </si>
  <si>
    <t>Võ Thị My Ly</t>
  </si>
  <si>
    <t>Nguyễn Thị Hồng Muội</t>
  </si>
  <si>
    <t>Nguyễn Thị Thu Nga</t>
  </si>
  <si>
    <t>Lương Thị Kim Ngân</t>
  </si>
  <si>
    <t>Đặng nguyễn Thị Bích Ngọc</t>
  </si>
  <si>
    <t>Trần Thị Thanh Nhàng</t>
  </si>
  <si>
    <t>Nguyễn Thị Ý Nhi</t>
  </si>
  <si>
    <t>Trương Thị Yến Nhi</t>
  </si>
  <si>
    <t>Dương Thị Thùy Như</t>
  </si>
  <si>
    <t>Lê Quỳnh Như</t>
  </si>
  <si>
    <t>Nguyễn Tú Uyên</t>
  </si>
  <si>
    <t>Trần Đình Phương Uyên</t>
  </si>
  <si>
    <t>Trần Kim Như Quỳnh</t>
  </si>
  <si>
    <t>Nguyễn Thị Hoài Sương</t>
  </si>
  <si>
    <t>Nguyễn Ngọc Thi</t>
  </si>
  <si>
    <t>Cao Thị Kim Thoa</t>
  </si>
  <si>
    <t>Võ Lâm Minh Thư</t>
  </si>
  <si>
    <t>Lâm Mộng Thy</t>
  </si>
  <si>
    <t>Trần Nguyễn Kiều Tiên</t>
  </si>
  <si>
    <t>Nguyễn Lê Thu Trang</t>
  </si>
  <si>
    <t>Phạm Nguyễn Ngọc Trâm</t>
  </si>
  <si>
    <t>Phạm Nguyễn Quế Trâm</t>
  </si>
  <si>
    <t>Vương Thị Bích Trâm</t>
  </si>
  <si>
    <t>Phan Thị Mộng Trầm</t>
  </si>
  <si>
    <t>Nguyễn Lê Nhật Trinh</t>
  </si>
  <si>
    <t>Nguyễn Thùy Thanh Trúc</t>
  </si>
  <si>
    <t>Huỳnh Thanh Vy</t>
  </si>
  <si>
    <t>Lê Thị Thanh Vy</t>
  </si>
  <si>
    <t>Nguyễn Thanh Vy</t>
  </si>
  <si>
    <t>Trần Lê Thanh Vy</t>
  </si>
  <si>
    <t>Đào Thị Nam Anh</t>
  </si>
  <si>
    <t>Mạc Thị Ngọc Ánh</t>
  </si>
  <si>
    <t>Trần Thị Lệ Chi</t>
  </si>
  <si>
    <t>Nguyễn Ngọc Thùy Dung</t>
  </si>
  <si>
    <t>Sơn Bích Duy</t>
  </si>
  <si>
    <t>Nguyễn Thị Mỹ Duyên</t>
  </si>
  <si>
    <t>Nguyễn Thị Tâm Đoan</t>
  </si>
  <si>
    <t>Trần Thị Hương Giang</t>
  </si>
  <si>
    <t>Nguyễn Thanh Hằng</t>
  </si>
  <si>
    <t>Huỳnh Thị Hiền</t>
  </si>
  <si>
    <t>Nguyễn Hoàng Thanh Hoa</t>
  </si>
  <si>
    <t>Đỗ Thị Thanh Huyền</t>
  </si>
  <si>
    <t>Nguyễn Thị Kim</t>
  </si>
  <si>
    <t>Chu Thị Hương Lan</t>
  </si>
  <si>
    <t>Rơ Châm Lệ</t>
  </si>
  <si>
    <t>Huỳnh Trúc Ly</t>
  </si>
  <si>
    <t>Đặng Thanh My</t>
  </si>
  <si>
    <t>Phạm Thị Thúy Nga</t>
  </si>
  <si>
    <t>Bùi Thị Kim Ngân</t>
  </si>
  <si>
    <t>Nguyễn Thị Ngân</t>
  </si>
  <si>
    <t>Trần Thị Thanh Ngân</t>
  </si>
  <si>
    <t>Phạm Trần Như Ngọc</t>
  </si>
  <si>
    <t>Nguyễn Ngọc Thảo Nguyên</t>
  </si>
  <si>
    <t>Nguyễn Thanh Nhi</t>
  </si>
  <si>
    <t>Lê Thị Ngọc Oanh</t>
  </si>
  <si>
    <t>Lê Ngọc Lan Phương</t>
  </si>
  <si>
    <t>Nguyễn Thị Như Quỳnh</t>
  </si>
  <si>
    <t>Nông Ngọc Như Quỳnh</t>
  </si>
  <si>
    <t>Phạm Thị Như Quỳnh</t>
  </si>
  <si>
    <t>Nguyễn Diệu Thu</t>
  </si>
  <si>
    <t>Lê Thị Hoài Thư</t>
  </si>
  <si>
    <t>Phạm Ngọc Phương Thư</t>
  </si>
  <si>
    <t>Kiều Cẩm Tiên</t>
  </si>
  <si>
    <t>Trần Võ Thanh Tường</t>
  </si>
  <si>
    <t>Lê Thị Huỳnh Trang</t>
  </si>
  <si>
    <t>Võ Thị Minh Trâm</t>
  </si>
  <si>
    <t>Quan Thanh Trúc</t>
  </si>
  <si>
    <t>Bá Thị Thanh Xuân</t>
  </si>
  <si>
    <t>Trương Thị Hoàng Xuân</t>
  </si>
  <si>
    <t>Phan Nguyễn Thúy Vi</t>
  </si>
  <si>
    <t>Lý Ngọc Tuyết Vy</t>
  </si>
  <si>
    <t>Tạ Ngọc Tường Vy</t>
  </si>
  <si>
    <t>Phạm Thị Cẩm Yến</t>
  </si>
  <si>
    <t>Phạm Thị Lưu</t>
  </si>
  <si>
    <t>Hồ Thị Cẩm Tú</t>
  </si>
  <si>
    <t>Phan Ngọc Điệp</t>
  </si>
  <si>
    <t>Võ Thị Trúc Quỳnh</t>
  </si>
  <si>
    <t>Võ Nguyễn Anh Thư</t>
  </si>
  <si>
    <t>Võ Phạm Hoàng Uyên</t>
  </si>
  <si>
    <t>Trần Mỹ Dung</t>
  </si>
  <si>
    <t>Cao Thị Kiều Ngân</t>
  </si>
  <si>
    <t>Lê Thái Hồng Nhung</t>
  </si>
  <si>
    <t>Lương Thị Thu Tân</t>
  </si>
  <si>
    <t>Đỗ Thị Thanh Trang</t>
  </si>
  <si>
    <t>Giáp Ngọc Kim Ngân</t>
  </si>
  <si>
    <t>Phạm Thị Kim Ngân</t>
  </si>
  <si>
    <t>Trần Phương Vy</t>
  </si>
  <si>
    <t>Đoàn Thị Ngọc Diệu</t>
  </si>
  <si>
    <t>Lương Hiền Anh</t>
  </si>
  <si>
    <t>Võ Thị Thanh Ngân</t>
  </si>
  <si>
    <t>Lê Thị Minh Thư</t>
  </si>
  <si>
    <t>Phạm Nguyễn Thảo Như</t>
  </si>
  <si>
    <t>Nguyễn Thị Hoàng Quyên</t>
  </si>
  <si>
    <t>Nguyễn Thị Như Huỳnh</t>
  </si>
  <si>
    <t>Nguyễn Thị Thu Trang</t>
  </si>
  <si>
    <t>Trần Thị Cẩm Quyên</t>
  </si>
  <si>
    <t>Bùi Thị Tuyết Sương</t>
  </si>
  <si>
    <t>Vỏ Thị Hồng Gấm</t>
  </si>
  <si>
    <t>Lương Thị Bích Tuyền</t>
  </si>
  <si>
    <t>Phùng Huỳnh Thảo Nguyên</t>
  </si>
  <si>
    <t>Nguyễn Thị Cương</t>
  </si>
  <si>
    <t>Ksor H'Lai</t>
  </si>
  <si>
    <t>Lê Lý Sương</t>
  </si>
  <si>
    <t>Lê Thị Tú Trinh</t>
  </si>
  <si>
    <t>Võ Thanh Hằng</t>
  </si>
  <si>
    <t>Võ Thị Như Ý</t>
  </si>
  <si>
    <t>Lê Bảo Mi</t>
  </si>
  <si>
    <t>Hoàng Vũ Bảo An</t>
  </si>
  <si>
    <t>Mai Thị Anh Thư</t>
  </si>
  <si>
    <t>Phan Thị Kim Oanh</t>
  </si>
  <si>
    <t>Nguyễn Ngọc Thơ</t>
  </si>
  <si>
    <t>Trần Thị Quyên</t>
  </si>
  <si>
    <t>Dương Thị Ngọc Hương</t>
  </si>
  <si>
    <t>Lương Thị Anh Thư</t>
  </si>
  <si>
    <t>Trần Bảo Ánh Kim</t>
  </si>
  <si>
    <t>Tạ Thị Huế</t>
  </si>
  <si>
    <t>Phan Thị Phương Trúc</t>
  </si>
  <si>
    <t>Nguyễn Ngọc Thùy Trang</t>
  </si>
  <si>
    <t>Đặng Thị Kim Liên</t>
  </si>
  <si>
    <t>Liêng Hót K' Loan</t>
  </si>
  <si>
    <t>Nguyễn Hoàng Ánh</t>
  </si>
  <si>
    <t>Hồ Thị Trà My</t>
  </si>
  <si>
    <t>Lư Thị Kim Tỏa</t>
  </si>
  <si>
    <t>Nguyễn Ngọc Thu Trâm</t>
  </si>
  <si>
    <t>Trương Thị Phương An</t>
  </si>
  <si>
    <t xml:space="preserve">Võ Như Bình </t>
  </si>
  <si>
    <t>Võ Thị Y Bình</t>
  </si>
  <si>
    <t>Nguyễn Thị Xuân Diệu</t>
  </si>
  <si>
    <t xml:space="preserve">Nguyễn Thị Kim Duyên </t>
  </si>
  <si>
    <t>Trần Thị Duyên</t>
  </si>
  <si>
    <t xml:space="preserve">Nguyễn Hương Giang </t>
  </si>
  <si>
    <t>Nguyễn Thị Trúc Giang</t>
  </si>
  <si>
    <t xml:space="preserve">Võ Ngọc Hà </t>
  </si>
  <si>
    <t>Châu Ngọc Như Hảo</t>
  </si>
  <si>
    <t xml:space="preserve">Nguyễn Thị Thúy Hằng </t>
  </si>
  <si>
    <t>Lê Trang Bảo Hân</t>
  </si>
  <si>
    <t>Nguyễn Thị Thanh Hiền</t>
  </si>
  <si>
    <t xml:space="preserve">Nguyễn Xuân Khánh </t>
  </si>
  <si>
    <t xml:space="preserve">Thạch Thị Liên </t>
  </si>
  <si>
    <t xml:space="preserve">Nguyễn Thị Nhã Linh </t>
  </si>
  <si>
    <t xml:space="preserve">Lê Thị Phương Mai </t>
  </si>
  <si>
    <t>Nguyễn Tiểu My</t>
  </si>
  <si>
    <t>Nguyễn Thị Tuyết Mỹ</t>
  </si>
  <si>
    <t xml:space="preserve">Cao Thị Thúy Nga </t>
  </si>
  <si>
    <t xml:space="preserve">Nhâm Ngọc Thanh Ngân </t>
  </si>
  <si>
    <t xml:space="preserve">Trần Thị Hồng Ngọc </t>
  </si>
  <si>
    <t xml:space="preserve"> Lương Huỳnh Nhi</t>
  </si>
  <si>
    <t xml:space="preserve">Nguyễn Phạm Vân Nhi </t>
  </si>
  <si>
    <t xml:space="preserve">Phạm Hồng Nhi </t>
  </si>
  <si>
    <t>Khê Thổ Mộng Như</t>
  </si>
  <si>
    <t>Phan Vũ Huỳnh Như</t>
  </si>
  <si>
    <t>Phạm Nguyễn Quỳnh Như</t>
  </si>
  <si>
    <t>Lâm Võ Ngọc Uyên</t>
  </si>
  <si>
    <t xml:space="preserve">Nguyễn Hà Tú Uyên </t>
  </si>
  <si>
    <t>Thân Kim Phụng</t>
  </si>
  <si>
    <t>Võ Thị Nhã Phương</t>
  </si>
  <si>
    <t>Nguyễn Lê Trúc Quỳnh</t>
  </si>
  <si>
    <t>Lý Ngọc Thảo</t>
  </si>
  <si>
    <t>Mai Thanh Thảo</t>
  </si>
  <si>
    <t>Dụng Thị Mỹ Thoa</t>
  </si>
  <si>
    <t xml:space="preserve">Nguyễn Võ Anh Thư </t>
  </si>
  <si>
    <t xml:space="preserve">Võ Thị Ý Thương </t>
  </si>
  <si>
    <t xml:space="preserve">Lương Thị Mỹ Tiên </t>
  </si>
  <si>
    <t>Bùi Hoàng Ngọc Trang</t>
  </si>
  <si>
    <t>Thông Nữ Thùy Trang</t>
  </si>
  <si>
    <t>Phạm Bảo Trâm</t>
  </si>
  <si>
    <t>Lê Thị Diễm Trinh</t>
  </si>
  <si>
    <t>Cao Kim Truyền</t>
  </si>
  <si>
    <t>Lại Hoàng Thanh Trúc</t>
  </si>
  <si>
    <t>Ka Xoan</t>
  </si>
  <si>
    <t>Tô Thị Kim Xuân</t>
  </si>
  <si>
    <t>Lê Phạm Huyền Vy</t>
  </si>
  <si>
    <t>Lê Thị Thúy Vy</t>
  </si>
  <si>
    <t>Võ Thị Thảo Vy</t>
  </si>
  <si>
    <t>Phan Thị Kim Yến</t>
  </si>
  <si>
    <t>Cao Thị Vân Anh</t>
  </si>
  <si>
    <t>Phùng Nguyễn Trâm Anh</t>
  </si>
  <si>
    <t>Triệu Nguyễn Bảo Châu</t>
  </si>
  <si>
    <t>Nguyễn Thị Cảm</t>
  </si>
  <si>
    <t>Khưu Khánh Du</t>
  </si>
  <si>
    <t>Siu H' Hiền</t>
  </si>
  <si>
    <t>Phạm Nguyễn Mai Hoan</t>
  </si>
  <si>
    <t>Nguyễn Thị Kim Hồng</t>
  </si>
  <si>
    <t>Trần Mai Thiên Kiều</t>
  </si>
  <si>
    <t>Nguyễn Thị Bích Lệ</t>
  </si>
  <si>
    <t>Đồng Phương Linh</t>
  </si>
  <si>
    <t>Nguyễn Trúc Linh</t>
  </si>
  <si>
    <t>Trần Ngọc Gia Linh</t>
  </si>
  <si>
    <t>Nguyễn Thị Ngọc Mai</t>
  </si>
  <si>
    <t>Cao Thị Mỹ</t>
  </si>
  <si>
    <t>Đồng Thị Thanh Ngân</t>
  </si>
  <si>
    <t>Phạm Thị Giáng Ngọc</t>
  </si>
  <si>
    <t>Trần Thị Như Ngọc</t>
  </si>
  <si>
    <t>Ngô Thanh Thảo Nguyên</t>
  </si>
  <si>
    <t>Ngô Thị Yến Nhi</t>
  </si>
  <si>
    <t>Nguyễn Ngọc Quỳnh Nhi</t>
  </si>
  <si>
    <t>Võ Thị Huỳnh Như</t>
  </si>
  <si>
    <t>Trần Thị Hàn Ny</t>
  </si>
  <si>
    <t>Nguyễn Nhật Uyên</t>
  </si>
  <si>
    <t>Võ Thị Kim Phụng</t>
  </si>
  <si>
    <t>Mai Thị Phương</t>
  </si>
  <si>
    <t>Nguyễn Như Quỳnh</t>
  </si>
  <si>
    <t>Võ Thị Thu Sương</t>
  </si>
  <si>
    <t>Nguyễn Thị Ngọc Thảo</t>
  </si>
  <si>
    <t>Trần Thị Thanh Thảo</t>
  </si>
  <si>
    <t>Nguyễn Thị Minh Thi</t>
  </si>
  <si>
    <t>Phan Thị Mai Thi</t>
  </si>
  <si>
    <t>Klong K Thuyên</t>
  </si>
  <si>
    <t>Phạm Anh Thư</t>
  </si>
  <si>
    <t>Phan Thị Kiều Thi</t>
  </si>
  <si>
    <t>Nguyễn Thị Cẩm Tú</t>
  </si>
  <si>
    <t>Đàm Thị Thu Trang</t>
  </si>
  <si>
    <t>Đỗ Xuân Trang</t>
  </si>
  <si>
    <t>Nguyễn Lê Ngọc Trang</t>
  </si>
  <si>
    <t>Trịnh Thị Ngọc Trâm</t>
  </si>
  <si>
    <t>Phạm Hiền Thiên Trúc</t>
  </si>
  <si>
    <t>H Xâm</t>
  </si>
  <si>
    <t>Nguyễn Tường Vy</t>
  </si>
  <si>
    <t>Thạch Huỳnh Thảo Vy</t>
  </si>
  <si>
    <t>Nguyễn Thanh Yến</t>
  </si>
  <si>
    <t>SPTA9</t>
  </si>
  <si>
    <t>GDĐB16</t>
  </si>
  <si>
    <t>SPMT20</t>
  </si>
  <si>
    <t>SPAN20</t>
  </si>
  <si>
    <t>Danh sách có 1285 sinh viên ./.</t>
  </si>
  <si>
    <t>(Kèm theo quyết định số:       /QĐ-CĐSPTW-CTSV ngày    tháng    năm 2022
của Hiệu trưởng Trường Cao đẳng Sư phạm Trung ương TPHCM)</t>
  </si>
  <si>
    <t>Thành phố Hồ Chí Minh, ngày     tháng      năm 2022</t>
  </si>
  <si>
    <r>
      <t xml:space="preserve">HỌC KỲ II - NĂM HỌC 2020 - 2021
</t>
    </r>
    <r>
      <rPr>
        <sz val="16"/>
        <rFont val="Times New Roman"/>
        <family val="1"/>
      </rPr>
      <t>(</t>
    </r>
    <r>
      <rPr>
        <i/>
        <sz val="16"/>
        <rFont val="Times New Roman"/>
        <family val="1"/>
      </rPr>
      <t>Kèm theo quyết định số:       /QĐ-CĐSPTW-CTSV ngày    tháng    năm 2022
của Hiệu trưởng Trường Cao đẳng Sư phạm Trung ương TPHCM</t>
    </r>
    <r>
      <rPr>
        <sz val="16"/>
        <rFont val="Times New Roman"/>
        <family val="1"/>
      </rPr>
      <t>)</t>
    </r>
    <r>
      <rPr>
        <b/>
        <sz val="16"/>
        <rFont val="Times New Roman"/>
        <family val="1"/>
      </rPr>
      <t xml:space="preserve">
</t>
    </r>
  </si>
  <si>
    <t>BẢNG TỔNG HỢP KẾT QUẢ ĐÁNH GIÁ SINH VIÊN KHÓA HỌC 2019 - 2022 VÀ 2020 - 2023</t>
  </si>
  <si>
    <t>BẢNG TỔNG HỢP DANH SÁCH ĐÁNH GIÁ THI ĐUA SINH VIÊN KHÓA HỌC 2019 - 2022 VÀ 2020 - 2023
 HỌC KỲ II  NĂM HỌC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</si>
</sst>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33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sz val="11"/>
      <name val="Calibri"/>
      <family val="2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name val="Times New Roman"/>
      <family val="1"/>
    </font>
    <font>
      <i/>
      <sz val="16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3"/>
      <name val="Times New Roman"/>
      <family val="1"/>
    </font>
    <font>
      <i/>
      <sz val="12"/>
      <color theme="1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0"/>
      <name val="Arial"/>
      <family val="2"/>
      <charset val="1"/>
    </font>
    <font>
      <i/>
      <sz val="13"/>
      <name val="Times New Roman"/>
      <family val="1"/>
    </font>
    <font>
      <sz val="11"/>
      <color theme="1"/>
      <name val="Calibri"/>
      <family val="2"/>
      <charset val="163"/>
      <scheme val="minor"/>
    </font>
    <font>
      <i/>
      <sz val="12"/>
      <name val="Times New Roman"/>
      <family val="1"/>
    </font>
    <font>
      <sz val="11"/>
      <color theme="1"/>
      <name val="Calibri"/>
      <family val="2"/>
    </font>
    <font>
      <b/>
      <i/>
      <sz val="12"/>
      <name val="Times New Roman"/>
      <family val="1"/>
    </font>
    <font>
      <sz val="12"/>
      <color theme="1"/>
      <name val="Calibri"/>
      <family val="2"/>
    </font>
    <font>
      <sz val="12"/>
      <name val="Calibri"/>
      <family val="2"/>
    </font>
    <font>
      <sz val="11"/>
      <color indexed="8"/>
      <name val="Times New Roman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rgb="FF00CC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00CCFF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rgb="FF00C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rgb="FF00CC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CC00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15" fillId="0" borderId="0"/>
    <xf numFmtId="0" fontId="15" fillId="0" borderId="0"/>
    <xf numFmtId="0" fontId="2" fillId="0" borderId="0"/>
    <xf numFmtId="0" fontId="24" fillId="0" borderId="0"/>
    <xf numFmtId="0" fontId="2" fillId="0" borderId="0"/>
    <xf numFmtId="0" fontId="26" fillId="0" borderId="0"/>
    <xf numFmtId="0" fontId="2" fillId="0" borderId="0"/>
    <xf numFmtId="0" fontId="2" fillId="0" borderId="0"/>
    <xf numFmtId="43" fontId="28" fillId="0" borderId="0" applyFont="0" applyFill="0" applyBorder="0" applyAlignment="0" applyProtection="0"/>
    <xf numFmtId="0" fontId="1" fillId="0" borderId="0"/>
    <xf numFmtId="0" fontId="32" fillId="0" borderId="0"/>
    <xf numFmtId="0" fontId="32" fillId="0" borderId="0"/>
  </cellStyleXfs>
  <cellXfs count="190">
    <xf numFmtId="0" fontId="0" fillId="0" borderId="0" xfId="0"/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3" fillId="3" borderId="0" xfId="1" applyFill="1"/>
    <xf numFmtId="1" fontId="6" fillId="2" borderId="0" xfId="1" applyNumberFormat="1" applyFont="1" applyFill="1" applyAlignment="1">
      <alignment horizontal="center"/>
    </xf>
    <xf numFmtId="0" fontId="4" fillId="8" borderId="0" xfId="1" applyFont="1" applyFill="1" applyAlignment="1">
      <alignment horizontal="center"/>
    </xf>
    <xf numFmtId="1" fontId="6" fillId="9" borderId="0" xfId="1" applyNumberFormat="1" applyFont="1" applyFill="1" applyAlignment="1">
      <alignment horizontal="center"/>
    </xf>
    <xf numFmtId="1" fontId="6" fillId="10" borderId="0" xfId="1" applyNumberFormat="1" applyFont="1" applyFill="1" applyAlignment="1">
      <alignment horizontal="center"/>
    </xf>
    <xf numFmtId="1" fontId="6" fillId="8" borderId="0" xfId="1" applyNumberFormat="1" applyFont="1" applyFill="1" applyAlignment="1">
      <alignment horizontal="center"/>
    </xf>
    <xf numFmtId="1" fontId="6" fillId="5" borderId="0" xfId="1" applyNumberFormat="1" applyFont="1" applyFill="1" applyAlignment="1">
      <alignment horizontal="center"/>
    </xf>
    <xf numFmtId="1" fontId="6" fillId="6" borderId="0" xfId="1" applyNumberFormat="1" applyFont="1" applyFill="1" applyAlignment="1">
      <alignment horizontal="center"/>
    </xf>
    <xf numFmtId="1" fontId="4" fillId="2" borderId="0" xfId="1" applyNumberFormat="1" applyFont="1" applyFill="1" applyAlignment="1">
      <alignment horizontal="center"/>
    </xf>
    <xf numFmtId="1" fontId="4" fillId="8" borderId="0" xfId="1" applyNumberFormat="1" applyFont="1" applyFill="1" applyAlignment="1">
      <alignment horizontal="center"/>
    </xf>
    <xf numFmtId="1" fontId="6" fillId="12" borderId="0" xfId="1" applyNumberFormat="1" applyFont="1" applyFill="1" applyAlignment="1">
      <alignment horizontal="center"/>
    </xf>
    <xf numFmtId="1" fontId="6" fillId="13" borderId="0" xfId="1" applyNumberFormat="1" applyFont="1" applyFill="1" applyAlignment="1">
      <alignment horizontal="center"/>
    </xf>
    <xf numFmtId="1" fontId="6" fillId="15" borderId="0" xfId="1" applyNumberFormat="1" applyFont="1" applyFill="1" applyAlignment="1">
      <alignment horizontal="center"/>
    </xf>
    <xf numFmtId="1" fontId="4" fillId="2" borderId="0" xfId="1" applyNumberFormat="1" applyFont="1" applyFill="1"/>
    <xf numFmtId="0" fontId="4" fillId="2" borderId="0" xfId="1" applyFont="1" applyFill="1"/>
    <xf numFmtId="0" fontId="4" fillId="8" borderId="0" xfId="1" applyFont="1" applyFill="1"/>
    <xf numFmtId="164" fontId="13" fillId="2" borderId="0" xfId="1" applyNumberFormat="1" applyFont="1" applyFill="1"/>
    <xf numFmtId="164" fontId="13" fillId="8" borderId="0" xfId="1" applyNumberFormat="1" applyFont="1" applyFill="1"/>
    <xf numFmtId="0" fontId="13" fillId="2" borderId="0" xfId="1" applyFont="1" applyFill="1"/>
    <xf numFmtId="1" fontId="6" fillId="9" borderId="0" xfId="1" applyNumberFormat="1" applyFont="1" applyFill="1"/>
    <xf numFmtId="1" fontId="6" fillId="9" borderId="2" xfId="1" applyNumberFormat="1" applyFont="1" applyFill="1" applyBorder="1"/>
    <xf numFmtId="164" fontId="4" fillId="2" borderId="0" xfId="1" applyNumberFormat="1" applyFont="1" applyFill="1"/>
    <xf numFmtId="164" fontId="14" fillId="2" borderId="0" xfId="1" applyNumberFormat="1" applyFont="1" applyFill="1" applyBorder="1" applyAlignment="1">
      <alignment horizontal="center"/>
    </xf>
    <xf numFmtId="0" fontId="5" fillId="3" borderId="0" xfId="1" applyFont="1" applyFill="1" applyBorder="1"/>
    <xf numFmtId="1" fontId="14" fillId="2" borderId="0" xfId="1" applyNumberFormat="1" applyFont="1" applyFill="1" applyBorder="1" applyAlignment="1">
      <alignment horizontal="center"/>
    </xf>
    <xf numFmtId="164" fontId="14" fillId="2" borderId="6" xfId="1" applyNumberFormat="1" applyFont="1" applyFill="1" applyBorder="1" applyAlignment="1">
      <alignment horizontal="center"/>
    </xf>
    <xf numFmtId="0" fontId="18" fillId="2" borderId="0" xfId="1" applyFont="1" applyFill="1" applyAlignment="1">
      <alignment horizontal="center"/>
    </xf>
    <xf numFmtId="3" fontId="6" fillId="2" borderId="0" xfId="1" applyNumberFormat="1" applyFont="1" applyFill="1" applyAlignment="1">
      <alignment horizontal="center"/>
    </xf>
    <xf numFmtId="3" fontId="6" fillId="2" borderId="0" xfId="1" applyNumberFormat="1" applyFont="1" applyFill="1"/>
    <xf numFmtId="4" fontId="19" fillId="3" borderId="0" xfId="3" applyNumberFormat="1" applyFont="1" applyFill="1" applyAlignment="1">
      <alignment horizontal="center" vertical="center"/>
    </xf>
    <xf numFmtId="0" fontId="17" fillId="3" borderId="0" xfId="3" applyFont="1" applyFill="1" applyAlignment="1">
      <alignment horizontal="center"/>
    </xf>
    <xf numFmtId="0" fontId="16" fillId="3" borderId="0" xfId="3" applyFont="1" applyFill="1" applyBorder="1" applyAlignment="1">
      <alignment horizontal="center"/>
    </xf>
    <xf numFmtId="0" fontId="16" fillId="3" borderId="0" xfId="3" applyFont="1" applyFill="1" applyAlignment="1">
      <alignment horizontal="center"/>
    </xf>
    <xf numFmtId="0" fontId="16" fillId="3" borderId="0" xfId="3" applyFont="1" applyFill="1" applyBorder="1"/>
    <xf numFmtId="0" fontId="16" fillId="3" borderId="0" xfId="3" applyFont="1" applyFill="1"/>
    <xf numFmtId="4" fontId="19" fillId="3" borderId="0" xfId="3" applyNumberFormat="1" applyFont="1" applyFill="1" applyAlignment="1">
      <alignment horizontal="center"/>
    </xf>
    <xf numFmtId="0" fontId="20" fillId="3" borderId="0" xfId="4" applyFont="1" applyFill="1" applyBorder="1" applyAlignment="1"/>
    <xf numFmtId="0" fontId="17" fillId="3" borderId="0" xfId="2" applyFont="1" applyFill="1" applyAlignment="1">
      <alignment horizontal="center"/>
    </xf>
    <xf numFmtId="49" fontId="19" fillId="3" borderId="0" xfId="2" applyNumberFormat="1" applyFont="1" applyFill="1" applyAlignment="1">
      <alignment horizontal="center"/>
    </xf>
    <xf numFmtId="0" fontId="19" fillId="3" borderId="0" xfId="2" applyFont="1" applyFill="1" applyAlignment="1">
      <alignment horizontal="left"/>
    </xf>
    <xf numFmtId="4" fontId="19" fillId="3" borderId="0" xfId="2" applyNumberFormat="1" applyFont="1" applyFill="1" applyAlignment="1">
      <alignment horizontal="center"/>
    </xf>
    <xf numFmtId="0" fontId="19" fillId="3" borderId="0" xfId="2" applyFont="1" applyFill="1" applyAlignment="1">
      <alignment horizontal="center"/>
    </xf>
    <xf numFmtId="0" fontId="21" fillId="3" borderId="0" xfId="2" applyFont="1" applyFill="1" applyBorder="1"/>
    <xf numFmtId="0" fontId="21" fillId="3" borderId="0" xfId="2" applyFont="1" applyFill="1"/>
    <xf numFmtId="0" fontId="22" fillId="3" borderId="0" xfId="2" applyFont="1" applyFill="1" applyBorder="1"/>
    <xf numFmtId="0" fontId="22" fillId="3" borderId="0" xfId="2" applyFont="1" applyFill="1"/>
    <xf numFmtId="0" fontId="17" fillId="3" borderId="0" xfId="2" applyFont="1" applyFill="1"/>
    <xf numFmtId="0" fontId="17" fillId="3" borderId="0" xfId="2" applyFont="1" applyFill="1" applyBorder="1" applyAlignment="1">
      <alignment horizontal="center" vertical="center"/>
    </xf>
    <xf numFmtId="49" fontId="17" fillId="3" borderId="0" xfId="4" applyNumberFormat="1" applyFont="1" applyFill="1" applyBorder="1" applyAlignment="1">
      <alignment horizontal="center" vertical="center" wrapText="1"/>
    </xf>
    <xf numFmtId="0" fontId="17" fillId="3" borderId="0" xfId="4" applyFont="1" applyFill="1" applyBorder="1" applyAlignment="1">
      <alignment horizontal="left" vertical="center" wrapText="1"/>
    </xf>
    <xf numFmtId="0" fontId="17" fillId="3" borderId="0" xfId="4" applyFont="1" applyFill="1" applyBorder="1" applyAlignment="1">
      <alignment horizontal="center" vertical="center" wrapText="1"/>
    </xf>
    <xf numFmtId="0" fontId="17" fillId="3" borderId="0" xfId="2" applyFont="1" applyFill="1" applyBorder="1" applyAlignment="1">
      <alignment horizontal="center"/>
    </xf>
    <xf numFmtId="0" fontId="17" fillId="3" borderId="0" xfId="2" applyFont="1" applyFill="1" applyAlignment="1">
      <alignment horizontal="left"/>
    </xf>
    <xf numFmtId="4" fontId="17" fillId="3" borderId="0" xfId="2" applyNumberFormat="1" applyFont="1" applyFill="1" applyAlignment="1">
      <alignment horizontal="center"/>
    </xf>
    <xf numFmtId="0" fontId="21" fillId="3" borderId="0" xfId="2" applyFont="1" applyFill="1" applyAlignment="1">
      <alignment horizontal="center"/>
    </xf>
    <xf numFmtId="49" fontId="21" fillId="3" borderId="0" xfId="2" applyNumberFormat="1" applyFont="1" applyFill="1" applyAlignment="1">
      <alignment horizontal="center"/>
    </xf>
    <xf numFmtId="0" fontId="27" fillId="3" borderId="0" xfId="3" applyFont="1" applyFill="1" applyAlignment="1">
      <alignment horizontal="left"/>
    </xf>
    <xf numFmtId="49" fontId="17" fillId="3" borderId="0" xfId="2" applyNumberFormat="1" applyFont="1" applyFill="1" applyAlignment="1">
      <alignment horizontal="center"/>
    </xf>
    <xf numFmtId="0" fontId="20" fillId="3" borderId="0" xfId="3" applyFont="1" applyFill="1" applyAlignment="1">
      <alignment horizontal="left"/>
    </xf>
    <xf numFmtId="0" fontId="16" fillId="3" borderId="0" xfId="3" applyFont="1" applyFill="1" applyAlignment="1">
      <alignment horizontal="left"/>
    </xf>
    <xf numFmtId="0" fontId="12" fillId="3" borderId="0" xfId="1" applyFont="1" applyFill="1" applyBorder="1" applyAlignment="1">
      <alignment horizontal="center" vertical="center"/>
    </xf>
    <xf numFmtId="0" fontId="25" fillId="3" borderId="0" xfId="2" applyFont="1" applyFill="1" applyAlignment="1">
      <alignment horizontal="center" wrapText="1"/>
    </xf>
    <xf numFmtId="4" fontId="17" fillId="3" borderId="0" xfId="3" applyNumberFormat="1" applyFont="1" applyFill="1" applyAlignment="1">
      <alignment horizontal="center"/>
    </xf>
    <xf numFmtId="0" fontId="6" fillId="9" borderId="0" xfId="1" applyFont="1" applyFill="1"/>
    <xf numFmtId="0" fontId="6" fillId="10" borderId="0" xfId="1" applyFont="1" applyFill="1"/>
    <xf numFmtId="0" fontId="6" fillId="10" borderId="2" xfId="1" applyFont="1" applyFill="1" applyBorder="1"/>
    <xf numFmtId="164" fontId="13" fillId="9" borderId="0" xfId="1" applyNumberFormat="1" applyFont="1" applyFill="1"/>
    <xf numFmtId="164" fontId="13" fillId="10" borderId="0" xfId="1" applyNumberFormat="1" applyFont="1" applyFill="1"/>
    <xf numFmtId="164" fontId="13" fillId="10" borderId="2" xfId="1" applyNumberFormat="1" applyFont="1" applyFill="1" applyBorder="1"/>
    <xf numFmtId="0" fontId="13" fillId="9" borderId="0" xfId="1" applyFont="1" applyFill="1"/>
    <xf numFmtId="0" fontId="13" fillId="10" borderId="0" xfId="1" applyFont="1" applyFill="1"/>
    <xf numFmtId="0" fontId="13" fillId="10" borderId="2" xfId="1" applyFont="1" applyFill="1" applyBorder="1"/>
    <xf numFmtId="1" fontId="4" fillId="9" borderId="0" xfId="1" applyNumberFormat="1" applyFont="1" applyFill="1"/>
    <xf numFmtId="1" fontId="4" fillId="9" borderId="2" xfId="1" applyNumberFormat="1" applyFont="1" applyFill="1" applyBorder="1"/>
    <xf numFmtId="164" fontId="13" fillId="9" borderId="2" xfId="1" applyNumberFormat="1" applyFont="1" applyFill="1" applyBorder="1"/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19" fillId="3" borderId="0" xfId="3" applyFont="1" applyFill="1" applyAlignment="1">
      <alignment horizontal="center" vertical="center"/>
    </xf>
    <xf numFmtId="0" fontId="19" fillId="3" borderId="0" xfId="3" applyFont="1" applyFill="1" applyAlignment="1">
      <alignment horizontal="center"/>
    </xf>
    <xf numFmtId="0" fontId="23" fillId="3" borderId="0" xfId="2" applyFont="1" applyFill="1" applyAlignment="1">
      <alignment horizontal="center" wrapText="1"/>
    </xf>
    <xf numFmtId="0" fontId="16" fillId="3" borderId="1" xfId="0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/>
    </xf>
    <xf numFmtId="0" fontId="16" fillId="4" borderId="0" xfId="1" applyFont="1" applyFill="1" applyAlignment="1">
      <alignment horizontal="center"/>
    </xf>
    <xf numFmtId="0" fontId="19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center"/>
    </xf>
    <xf numFmtId="0" fontId="20" fillId="4" borderId="0" xfId="1" applyFont="1" applyFill="1" applyAlignment="1">
      <alignment horizontal="center"/>
    </xf>
    <xf numFmtId="0" fontId="20" fillId="2" borderId="0" xfId="1" applyFont="1" applyFill="1" applyAlignment="1">
      <alignment horizontal="center" vertical="center"/>
    </xf>
    <xf numFmtId="1" fontId="16" fillId="2" borderId="0" xfId="1" applyNumberFormat="1" applyFont="1" applyFill="1" applyAlignment="1">
      <alignment horizontal="center"/>
    </xf>
    <xf numFmtId="0" fontId="29" fillId="2" borderId="0" xfId="1" applyFont="1" applyFill="1" applyAlignment="1">
      <alignment horizontal="center" vertical="center"/>
    </xf>
    <xf numFmtId="0" fontId="27" fillId="2" borderId="0" xfId="1" applyFont="1" applyFill="1" applyAlignment="1">
      <alignment horizontal="center"/>
    </xf>
    <xf numFmtId="1" fontId="12" fillId="2" borderId="0" xfId="1" applyNumberFormat="1" applyFont="1" applyFill="1" applyAlignment="1">
      <alignment horizontal="center"/>
    </xf>
    <xf numFmtId="1" fontId="16" fillId="4" borderId="0" xfId="1" applyNumberFormat="1" applyFont="1" applyFill="1" applyAlignment="1">
      <alignment horizontal="center"/>
    </xf>
    <xf numFmtId="3" fontId="20" fillId="2" borderId="0" xfId="1" applyNumberFormat="1" applyFont="1" applyFill="1" applyAlignment="1">
      <alignment horizontal="center" vertical="center"/>
    </xf>
    <xf numFmtId="3" fontId="16" fillId="2" borderId="0" xfId="1" applyNumberFormat="1" applyFont="1" applyFill="1" applyAlignment="1">
      <alignment horizontal="center"/>
    </xf>
    <xf numFmtId="3" fontId="16" fillId="4" borderId="0" xfId="1" applyNumberFormat="1" applyFont="1" applyFill="1" applyAlignment="1">
      <alignment horizontal="center"/>
    </xf>
    <xf numFmtId="0" fontId="12" fillId="3" borderId="0" xfId="1" applyFont="1" applyFill="1" applyAlignment="1">
      <alignment horizontal="center" vertical="center"/>
    </xf>
    <xf numFmtId="0" fontId="20" fillId="3" borderId="1" xfId="2" applyFont="1" applyFill="1" applyBorder="1" applyAlignment="1">
      <alignment horizontal="center" vertical="center"/>
    </xf>
    <xf numFmtId="0" fontId="20" fillId="3" borderId="0" xfId="2" applyFont="1" applyFill="1"/>
    <xf numFmtId="4" fontId="20" fillId="3" borderId="1" xfId="2" applyNumberFormat="1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/>
    </xf>
    <xf numFmtId="0" fontId="16" fillId="3" borderId="1" xfId="2" applyFont="1" applyFill="1" applyBorder="1"/>
    <xf numFmtId="0" fontId="16" fillId="3" borderId="0" xfId="2" applyFont="1" applyFill="1"/>
    <xf numFmtId="0" fontId="16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5" applyFont="1" applyFill="1" applyBorder="1" applyAlignment="1">
      <alignment horizontal="center" vertical="center" wrapText="1"/>
    </xf>
    <xf numFmtId="0" fontId="16" fillId="3" borderId="1" xfId="0" applyFont="1" applyFill="1" applyBorder="1"/>
    <xf numFmtId="49" fontId="16" fillId="3" borderId="1" xfId="4" applyNumberFormat="1" applyFont="1" applyFill="1" applyBorder="1" applyAlignment="1">
      <alignment horizontal="center" vertical="center" wrapText="1"/>
    </xf>
    <xf numFmtId="0" fontId="16" fillId="3" borderId="1" xfId="4" applyFont="1" applyFill="1" applyBorder="1" applyAlignment="1">
      <alignment horizontal="left" vertical="center" wrapText="1"/>
    </xf>
    <xf numFmtId="4" fontId="16" fillId="3" borderId="1" xfId="4" applyNumberFormat="1" applyFont="1" applyFill="1" applyBorder="1" applyAlignment="1">
      <alignment horizontal="center" vertical="center" wrapText="1"/>
    </xf>
    <xf numFmtId="0" fontId="16" fillId="3" borderId="1" xfId="4" applyFont="1" applyFill="1" applyBorder="1" applyAlignment="1">
      <alignment horizontal="center" vertical="center" wrapText="1"/>
    </xf>
    <xf numFmtId="0" fontId="20" fillId="3" borderId="1" xfId="2" applyFont="1" applyFill="1" applyBorder="1"/>
    <xf numFmtId="4" fontId="16" fillId="3" borderId="1" xfId="0" applyNumberFormat="1" applyFont="1" applyFill="1" applyBorder="1" applyAlignment="1">
      <alignment horizontal="center" vertical="center" wrapText="1"/>
    </xf>
    <xf numFmtId="43" fontId="16" fillId="3" borderId="1" xfId="10" applyFont="1" applyFill="1" applyBorder="1" applyAlignment="1">
      <alignment vertical="center" wrapText="1"/>
    </xf>
    <xf numFmtId="0" fontId="16" fillId="16" borderId="1" xfId="0" applyFont="1" applyFill="1" applyBorder="1" applyAlignment="1">
      <alignment horizontal="center" vertical="center" wrapText="1"/>
    </xf>
    <xf numFmtId="0" fontId="16" fillId="16" borderId="1" xfId="0" applyFont="1" applyFill="1" applyBorder="1" applyAlignment="1">
      <alignment vertical="center" wrapText="1"/>
    </xf>
    <xf numFmtId="0" fontId="16" fillId="16" borderId="1" xfId="0" applyFont="1" applyFill="1" applyBorder="1" applyAlignment="1">
      <alignment horizontal="center"/>
    </xf>
    <xf numFmtId="0" fontId="16" fillId="16" borderId="1" xfId="0" applyFont="1" applyFill="1" applyBorder="1" applyAlignment="1">
      <alignment horizontal="center" wrapText="1"/>
    </xf>
    <xf numFmtId="0" fontId="16" fillId="3" borderId="1" xfId="9" applyFont="1" applyFill="1" applyBorder="1" applyAlignment="1">
      <alignment horizontal="center" vertical="center" wrapText="1"/>
    </xf>
    <xf numFmtId="0" fontId="16" fillId="3" borderId="1" xfId="9" applyFont="1" applyFill="1" applyBorder="1" applyAlignment="1">
      <alignment horizontal="left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30" fillId="3" borderId="0" xfId="1" applyFont="1" applyFill="1" applyAlignment="1">
      <alignment vertical="center"/>
    </xf>
    <xf numFmtId="1" fontId="6" fillId="2" borderId="1" xfId="1" applyNumberFormat="1" applyFont="1" applyFill="1" applyBorder="1" applyAlignment="1">
      <alignment horizontal="center" vertical="center"/>
    </xf>
    <xf numFmtId="1" fontId="16" fillId="2" borderId="1" xfId="1" applyNumberFormat="1" applyFont="1" applyFill="1" applyBorder="1" applyAlignment="1">
      <alignment horizontal="center"/>
    </xf>
    <xf numFmtId="1" fontId="6" fillId="11" borderId="0" xfId="1" applyNumberFormat="1" applyFont="1" applyFill="1"/>
    <xf numFmtId="1" fontId="6" fillId="3" borderId="0" xfId="1" applyNumberFormat="1" applyFont="1" applyFill="1"/>
    <xf numFmtId="1" fontId="6" fillId="7" borderId="0" xfId="1" applyNumberFormat="1" applyFont="1" applyFill="1"/>
    <xf numFmtId="1" fontId="4" fillId="2" borderId="1" xfId="1" applyNumberFormat="1" applyFont="1" applyFill="1" applyBorder="1" applyAlignment="1">
      <alignment horizontal="center" vertical="center"/>
    </xf>
    <xf numFmtId="1" fontId="20" fillId="2" borderId="1" xfId="1" applyNumberFormat="1" applyFont="1" applyFill="1" applyBorder="1" applyAlignment="1">
      <alignment horizontal="center"/>
    </xf>
    <xf numFmtId="1" fontId="20" fillId="2" borderId="1" xfId="1" applyNumberFormat="1" applyFont="1" applyFill="1" applyBorder="1" applyAlignment="1">
      <alignment horizontal="center" shrinkToFit="1"/>
    </xf>
    <xf numFmtId="0" fontId="4" fillId="2" borderId="1" xfId="1" applyFont="1" applyFill="1" applyBorder="1" applyAlignment="1">
      <alignment horizontal="center" vertical="center"/>
    </xf>
    <xf numFmtId="164" fontId="20" fillId="2" borderId="1" xfId="1" applyNumberFormat="1" applyFont="1" applyFill="1" applyBorder="1" applyAlignment="1">
      <alignment horizontal="center"/>
    </xf>
    <xf numFmtId="0" fontId="6" fillId="3" borderId="0" xfId="1" applyFont="1" applyFill="1"/>
    <xf numFmtId="1" fontId="6" fillId="14" borderId="0" xfId="1" applyNumberFormat="1" applyFont="1" applyFill="1"/>
    <xf numFmtId="1" fontId="29" fillId="2" borderId="1" xfId="1" applyNumberFormat="1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6" fillId="4" borderId="1" xfId="1" applyFont="1" applyFill="1" applyBorder="1" applyAlignment="1">
      <alignment horizontal="center"/>
    </xf>
    <xf numFmtId="0" fontId="6" fillId="11" borderId="0" xfId="1" applyFont="1" applyFill="1"/>
    <xf numFmtId="0" fontId="29" fillId="2" borderId="1" xfId="1" applyFont="1" applyFill="1" applyBorder="1" applyAlignment="1">
      <alignment horizontal="center"/>
    </xf>
    <xf numFmtId="1" fontId="16" fillId="4" borderId="1" xfId="1" applyNumberFormat="1" applyFont="1" applyFill="1" applyBorder="1" applyAlignment="1">
      <alignment horizontal="center"/>
    </xf>
    <xf numFmtId="0" fontId="5" fillId="3" borderId="0" xfId="1" applyFont="1" applyFill="1"/>
    <xf numFmtId="0" fontId="4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20" fillId="2" borderId="0" xfId="1" applyFont="1" applyFill="1" applyAlignment="1">
      <alignment horizontal="center"/>
    </xf>
    <xf numFmtId="0" fontId="20" fillId="2" borderId="1" xfId="1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164" fontId="29" fillId="2" borderId="1" xfId="1" applyNumberFormat="1" applyFont="1" applyFill="1" applyBorder="1" applyAlignment="1">
      <alignment horizontal="center"/>
    </xf>
    <xf numFmtId="164" fontId="29" fillId="2" borderId="1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1" fontId="6" fillId="2" borderId="0" xfId="1" applyNumberFormat="1" applyFont="1" applyFill="1"/>
    <xf numFmtId="0" fontId="20" fillId="3" borderId="0" xfId="3" applyFont="1" applyFill="1" applyAlignment="1">
      <alignment horizontal="center"/>
    </xf>
    <xf numFmtId="0" fontId="19" fillId="3" borderId="0" xfId="3" applyFont="1" applyFill="1" applyAlignment="1">
      <alignment horizontal="center" vertical="center"/>
    </xf>
    <xf numFmtId="0" fontId="19" fillId="3" borderId="0" xfId="3" applyFont="1" applyFill="1" applyAlignment="1">
      <alignment horizontal="center"/>
    </xf>
    <xf numFmtId="0" fontId="20" fillId="3" borderId="1" xfId="2" applyFont="1" applyFill="1" applyBorder="1" applyAlignment="1">
      <alignment horizontal="center" vertical="center"/>
    </xf>
    <xf numFmtId="49" fontId="20" fillId="3" borderId="1" xfId="2" applyNumberFormat="1" applyFont="1" applyFill="1" applyBorder="1" applyAlignment="1">
      <alignment horizontal="center" vertical="center"/>
    </xf>
    <xf numFmtId="0" fontId="22" fillId="3" borderId="0" xfId="2" applyFont="1" applyFill="1" applyAlignment="1">
      <alignment horizontal="center" wrapText="1"/>
    </xf>
    <xf numFmtId="0" fontId="23" fillId="3" borderId="0" xfId="2" applyFont="1" applyFill="1" applyAlignment="1">
      <alignment horizontal="center" wrapText="1"/>
    </xf>
    <xf numFmtId="0" fontId="20" fillId="3" borderId="3" xfId="2" applyFont="1" applyFill="1" applyBorder="1" applyAlignment="1">
      <alignment horizontal="center" vertical="center"/>
    </xf>
    <xf numFmtId="0" fontId="20" fillId="3" borderId="5" xfId="2" applyFont="1" applyFill="1" applyBorder="1" applyAlignment="1">
      <alignment horizontal="center" vertical="center"/>
    </xf>
    <xf numFmtId="0" fontId="25" fillId="3" borderId="0" xfId="2" applyFont="1" applyFill="1" applyAlignment="1">
      <alignment horizontal="center"/>
    </xf>
    <xf numFmtId="0" fontId="27" fillId="3" borderId="0" xfId="3" applyFont="1" applyFill="1" applyAlignment="1">
      <alignment horizontal="center"/>
    </xf>
    <xf numFmtId="0" fontId="20" fillId="2" borderId="0" xfId="1" applyFont="1" applyFill="1" applyAlignment="1">
      <alignment horizontal="center"/>
    </xf>
    <xf numFmtId="0" fontId="5" fillId="3" borderId="0" xfId="1" applyFont="1" applyFill="1"/>
    <xf numFmtId="0" fontId="20" fillId="2" borderId="1" xfId="1" applyFont="1" applyFill="1" applyBorder="1" applyAlignment="1">
      <alignment horizontal="center"/>
    </xf>
    <xf numFmtId="0" fontId="16" fillId="3" borderId="1" xfId="1" applyFont="1" applyFill="1" applyBorder="1"/>
    <xf numFmtId="164" fontId="29" fillId="2" borderId="1" xfId="1" applyNumberFormat="1" applyFont="1" applyFill="1" applyBorder="1" applyAlignment="1">
      <alignment horizontal="center"/>
    </xf>
    <xf numFmtId="0" fontId="27" fillId="2" borderId="0" xfId="1" applyFont="1" applyFill="1" applyBorder="1" applyAlignment="1">
      <alignment horizontal="center"/>
    </xf>
    <xf numFmtId="0" fontId="20" fillId="3" borderId="3" xfId="1" applyFont="1" applyFill="1" applyBorder="1" applyAlignment="1">
      <alignment horizontal="center" vertical="center" wrapText="1"/>
    </xf>
    <xf numFmtId="0" fontId="20" fillId="3" borderId="5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 wrapText="1"/>
    </xf>
    <xf numFmtId="0" fontId="20" fillId="3" borderId="1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/>
    </xf>
    <xf numFmtId="164" fontId="13" fillId="2" borderId="1" xfId="1" applyNumberFormat="1" applyFont="1" applyFill="1" applyBorder="1" applyAlignment="1">
      <alignment horizontal="center"/>
    </xf>
    <xf numFmtId="0" fontId="8" fillId="2" borderId="0" xfId="1" applyFont="1" applyFill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/>
    </xf>
    <xf numFmtId="0" fontId="31" fillId="3" borderId="1" xfId="1" applyFont="1" applyFill="1" applyBorder="1" applyAlignment="1">
      <alignment vertical="center"/>
    </xf>
    <xf numFmtId="1" fontId="20" fillId="2" borderId="1" xfId="1" applyNumberFormat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/>
    </xf>
  </cellXfs>
  <cellStyles count="14">
    <cellStyle name="Bình thường 2" xfId="9"/>
    <cellStyle name="Comma" xfId="10" builtinId="3"/>
    <cellStyle name="Excel Built-in Normal" xfId="5"/>
    <cellStyle name="Normal" xfId="0" builtinId="0"/>
    <cellStyle name="Normal 2" xfId="4"/>
    <cellStyle name="Normal 2 2" xfId="2"/>
    <cellStyle name="Normal 3 2" xfId="3"/>
    <cellStyle name="Normal 3 3" xfId="8"/>
    <cellStyle name="Normal 3 3 2 2" xfId="13"/>
    <cellStyle name="Normal 3 4" xfId="1"/>
    <cellStyle name="Normal 3 4 2" xfId="12"/>
    <cellStyle name="Normal 4" xfId="6"/>
    <cellStyle name="Normal 4 2" xfId="7"/>
    <cellStyle name="Normal 4 3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238125</xdr:colOff>
      <xdr:row>3</xdr:row>
      <xdr:rowOff>0</xdr:rowOff>
    </xdr:from>
    <xdr:to>
      <xdr:col>21</xdr:col>
      <xdr:colOff>57150</xdr:colOff>
      <xdr:row>3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192690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</xdr:col>
      <xdr:colOff>215660</xdr:colOff>
      <xdr:row>3</xdr:row>
      <xdr:rowOff>17971</xdr:rowOff>
    </xdr:from>
    <xdr:to>
      <xdr:col>3</xdr:col>
      <xdr:colOff>734455</xdr:colOff>
      <xdr:row>3</xdr:row>
      <xdr:rowOff>17971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72960" y="646621"/>
          <a:ext cx="148082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238125</xdr:colOff>
      <xdr:row>3</xdr:row>
      <xdr:rowOff>0</xdr:rowOff>
    </xdr:from>
    <xdr:to>
      <xdr:col>21</xdr:col>
      <xdr:colOff>57150</xdr:colOff>
      <xdr:row>3</xdr:row>
      <xdr:rowOff>66675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>
        <a:xfrm>
          <a:off x="192690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19</xdr:col>
      <xdr:colOff>238125</xdr:colOff>
      <xdr:row>3</xdr:row>
      <xdr:rowOff>0</xdr:rowOff>
    </xdr:from>
    <xdr:to>
      <xdr:col>21</xdr:col>
      <xdr:colOff>57150</xdr:colOff>
      <xdr:row>3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>
        <a:xfrm>
          <a:off x="192690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19</xdr:col>
      <xdr:colOff>238125</xdr:colOff>
      <xdr:row>3</xdr:row>
      <xdr:rowOff>0</xdr:rowOff>
    </xdr:from>
    <xdr:to>
      <xdr:col>21</xdr:col>
      <xdr:colOff>57150</xdr:colOff>
      <xdr:row>3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>
        <a:xfrm>
          <a:off x="192690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18</xdr:col>
      <xdr:colOff>238125</xdr:colOff>
      <xdr:row>3</xdr:row>
      <xdr:rowOff>0</xdr:rowOff>
    </xdr:from>
    <xdr:to>
      <xdr:col>20</xdr:col>
      <xdr:colOff>57150</xdr:colOff>
      <xdr:row>3</xdr:row>
      <xdr:rowOff>66675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86118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18</xdr:col>
      <xdr:colOff>238125</xdr:colOff>
      <xdr:row>3</xdr:row>
      <xdr:rowOff>0</xdr:rowOff>
    </xdr:from>
    <xdr:to>
      <xdr:col>20</xdr:col>
      <xdr:colOff>57150</xdr:colOff>
      <xdr:row>3</xdr:row>
      <xdr:rowOff>66675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86118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18</xdr:col>
      <xdr:colOff>238125</xdr:colOff>
      <xdr:row>3</xdr:row>
      <xdr:rowOff>0</xdr:rowOff>
    </xdr:from>
    <xdr:to>
      <xdr:col>20</xdr:col>
      <xdr:colOff>57150</xdr:colOff>
      <xdr:row>3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86118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18</xdr:col>
      <xdr:colOff>238125</xdr:colOff>
      <xdr:row>3</xdr:row>
      <xdr:rowOff>0</xdr:rowOff>
    </xdr:from>
    <xdr:to>
      <xdr:col>20</xdr:col>
      <xdr:colOff>57150</xdr:colOff>
      <xdr:row>3</xdr:row>
      <xdr:rowOff>66675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86118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18</xdr:col>
      <xdr:colOff>238125</xdr:colOff>
      <xdr:row>3</xdr:row>
      <xdr:rowOff>0</xdr:rowOff>
    </xdr:from>
    <xdr:to>
      <xdr:col>20</xdr:col>
      <xdr:colOff>57150</xdr:colOff>
      <xdr:row>3</xdr:row>
      <xdr:rowOff>66675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86118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18</xdr:col>
      <xdr:colOff>238125</xdr:colOff>
      <xdr:row>3</xdr:row>
      <xdr:rowOff>0</xdr:rowOff>
    </xdr:from>
    <xdr:to>
      <xdr:col>20</xdr:col>
      <xdr:colOff>57150</xdr:colOff>
      <xdr:row>3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86118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19</xdr:col>
      <xdr:colOff>238125</xdr:colOff>
      <xdr:row>3</xdr:row>
      <xdr:rowOff>0</xdr:rowOff>
    </xdr:from>
    <xdr:to>
      <xdr:col>21</xdr:col>
      <xdr:colOff>57150</xdr:colOff>
      <xdr:row>3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>
        <a:xfrm>
          <a:off x="192690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19</xdr:col>
      <xdr:colOff>238125</xdr:colOff>
      <xdr:row>3</xdr:row>
      <xdr:rowOff>0</xdr:rowOff>
    </xdr:from>
    <xdr:to>
      <xdr:col>21</xdr:col>
      <xdr:colOff>57150</xdr:colOff>
      <xdr:row>3</xdr:row>
      <xdr:rowOff>66675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>
        <a:xfrm>
          <a:off x="192690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19</xdr:col>
      <xdr:colOff>238125</xdr:colOff>
      <xdr:row>3</xdr:row>
      <xdr:rowOff>0</xdr:rowOff>
    </xdr:from>
    <xdr:to>
      <xdr:col>21</xdr:col>
      <xdr:colOff>57150</xdr:colOff>
      <xdr:row>3</xdr:row>
      <xdr:rowOff>66675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>
        <a:xfrm>
          <a:off x="192690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19</xdr:col>
      <xdr:colOff>238125</xdr:colOff>
      <xdr:row>3</xdr:row>
      <xdr:rowOff>0</xdr:rowOff>
    </xdr:from>
    <xdr:to>
      <xdr:col>21</xdr:col>
      <xdr:colOff>57150</xdr:colOff>
      <xdr:row>3</xdr:row>
      <xdr:rowOff>66675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>
        <a:xfrm>
          <a:off x="192690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oneCellAnchor>
    <xdr:from>
      <xdr:col>3</xdr:col>
      <xdr:colOff>685800</xdr:colOff>
      <xdr:row>9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2905125" y="258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314325</xdr:colOff>
      <xdr:row>2</xdr:row>
      <xdr:rowOff>190500</xdr:rowOff>
    </xdr:from>
    <xdr:ext cx="6477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47F41A70-BACE-4C94-AA18-F4C0A23E6823}"/>
            </a:ext>
          </a:extLst>
        </xdr:cNvPr>
        <xdr:cNvGrpSpPr/>
      </xdr:nvGrpSpPr>
      <xdr:grpSpPr>
        <a:xfrm>
          <a:off x="1123950" y="600075"/>
          <a:ext cx="647700" cy="38100"/>
          <a:chOff x="5022150" y="3780000"/>
          <a:chExt cx="647700" cy="0"/>
        </a:xfrm>
      </xdr:grpSpPr>
      <xdr:cxnSp macro="">
        <xdr:nvCxnSpPr>
          <xdr:cNvPr id="3" name="Shape 32">
            <a:extLst>
              <a:ext uri="{FF2B5EF4-FFF2-40B4-BE49-F238E27FC236}">
                <a16:creationId xmlns:a16="http://schemas.microsoft.com/office/drawing/2014/main" id="{862AC513-51E1-449B-8EF5-F9C150CDE3F2}"/>
              </a:ext>
            </a:extLst>
          </xdr:cNvPr>
          <xdr:cNvCxnSpPr/>
        </xdr:nvCxnSpPr>
        <xdr:spPr>
          <a:xfrm>
            <a:off x="5022150" y="3780000"/>
            <a:ext cx="6477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03"/>
  <sheetViews>
    <sheetView tabSelected="1" zoomScale="120" zoomScaleNormal="120" workbookViewId="0">
      <selection activeCell="D8" sqref="D8:D9"/>
    </sheetView>
  </sheetViews>
  <sheetFormatPr defaultColWidth="9.85546875" defaultRowHeight="16.5" x14ac:dyDescent="0.25"/>
  <cols>
    <col min="1" max="1" width="5.28515625" style="40" customWidth="1"/>
    <col min="2" max="2" width="11.7109375" style="40" customWidth="1"/>
    <col min="3" max="3" width="14.42578125" style="60" customWidth="1"/>
    <col min="4" max="4" width="28.7109375" style="55" customWidth="1"/>
    <col min="5" max="5" width="8.140625" style="56" customWidth="1"/>
    <col min="6" max="6" width="11.85546875" style="40" customWidth="1"/>
    <col min="7" max="7" width="8.85546875" style="40" customWidth="1"/>
    <col min="8" max="8" width="15.7109375" style="40" customWidth="1"/>
    <col min="9" max="9" width="13.42578125" style="40" customWidth="1"/>
    <col min="10" max="10" width="13.42578125" style="46" customWidth="1"/>
    <col min="11" max="16384" width="9.85546875" style="46"/>
  </cols>
  <sheetData>
    <row r="1" spans="1:44" s="37" customFormat="1" ht="16.5" customHeight="1" x14ac:dyDescent="0.25">
      <c r="A1" s="158" t="s">
        <v>0</v>
      </c>
      <c r="B1" s="158"/>
      <c r="C1" s="158"/>
      <c r="D1" s="158"/>
      <c r="E1" s="32"/>
      <c r="F1" s="80"/>
      <c r="G1" s="80"/>
      <c r="H1" s="80"/>
      <c r="I1" s="33"/>
      <c r="J1" s="34"/>
      <c r="K1" s="34"/>
      <c r="L1" s="34"/>
      <c r="M1" s="34"/>
      <c r="N1" s="35"/>
      <c r="O1" s="35"/>
      <c r="P1" s="35"/>
      <c r="Q1" s="35"/>
      <c r="R1" s="35"/>
      <c r="S1" s="35"/>
      <c r="T1" s="35"/>
      <c r="U1" s="35"/>
      <c r="V1" s="35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s="37" customFormat="1" x14ac:dyDescent="0.25">
      <c r="A2" s="159" t="s">
        <v>1</v>
      </c>
      <c r="B2" s="159"/>
      <c r="C2" s="159"/>
      <c r="D2" s="159"/>
      <c r="E2" s="38"/>
      <c r="F2" s="81"/>
      <c r="G2" s="81"/>
      <c r="H2" s="81"/>
      <c r="I2" s="33"/>
      <c r="J2" s="39"/>
      <c r="K2" s="39"/>
      <c r="L2" s="39"/>
      <c r="M2" s="39"/>
      <c r="N2" s="35"/>
      <c r="O2" s="35"/>
      <c r="P2" s="35"/>
      <c r="Q2" s="35"/>
      <c r="R2" s="35"/>
      <c r="S2" s="35"/>
      <c r="T2" s="35"/>
      <c r="U2" s="35"/>
      <c r="V2" s="35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</row>
    <row r="3" spans="1:44" s="37" customFormat="1" x14ac:dyDescent="0.25">
      <c r="A3" s="159" t="s">
        <v>2</v>
      </c>
      <c r="B3" s="159"/>
      <c r="C3" s="159"/>
      <c r="D3" s="159"/>
      <c r="E3" s="38"/>
      <c r="F3" s="81"/>
      <c r="G3" s="81"/>
      <c r="H3" s="81"/>
      <c r="I3" s="33"/>
      <c r="J3" s="39"/>
      <c r="K3" s="39"/>
      <c r="L3" s="39"/>
      <c r="M3" s="39"/>
      <c r="N3" s="35"/>
      <c r="O3" s="35"/>
      <c r="P3" s="35"/>
      <c r="Q3" s="35"/>
      <c r="R3" s="35"/>
      <c r="S3" s="35"/>
      <c r="T3" s="35"/>
      <c r="U3" s="35"/>
      <c r="V3" s="35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</row>
    <row r="4" spans="1:44" x14ac:dyDescent="0.25">
      <c r="C4" s="41"/>
      <c r="D4" s="42"/>
      <c r="E4" s="43"/>
      <c r="F4" s="44"/>
      <c r="J4" s="45"/>
      <c r="K4" s="45"/>
      <c r="L4" s="45"/>
      <c r="M4" s="45"/>
    </row>
    <row r="5" spans="1:44" ht="45" customHeight="1" x14ac:dyDescent="0.3">
      <c r="A5" s="162" t="s">
        <v>1394</v>
      </c>
      <c r="B5" s="162"/>
      <c r="C5" s="162"/>
      <c r="D5" s="162"/>
      <c r="E5" s="162"/>
      <c r="F5" s="162"/>
      <c r="G5" s="162"/>
      <c r="H5" s="162"/>
      <c r="I5" s="162"/>
      <c r="J5" s="162"/>
      <c r="K5" s="47"/>
      <c r="L5" s="47"/>
      <c r="M5" s="47"/>
      <c r="N5" s="48"/>
      <c r="O5" s="48"/>
      <c r="P5" s="48"/>
      <c r="Q5" s="48"/>
      <c r="R5" s="48"/>
      <c r="S5" s="48"/>
      <c r="T5" s="48"/>
      <c r="U5" s="48"/>
    </row>
    <row r="6" spans="1:44" ht="37.5" customHeight="1" x14ac:dyDescent="0.3">
      <c r="A6" s="163" t="s">
        <v>1390</v>
      </c>
      <c r="B6" s="163"/>
      <c r="C6" s="163"/>
      <c r="D6" s="163"/>
      <c r="E6" s="163"/>
      <c r="F6" s="163"/>
      <c r="G6" s="163"/>
      <c r="H6" s="163"/>
      <c r="I6" s="163"/>
      <c r="J6" s="163"/>
      <c r="K6" s="47"/>
      <c r="L6" s="47"/>
      <c r="M6" s="47"/>
      <c r="N6" s="48"/>
      <c r="O6" s="48"/>
      <c r="P6" s="48"/>
      <c r="Q6" s="48"/>
      <c r="R6" s="48"/>
      <c r="S6" s="48"/>
      <c r="T6" s="48"/>
      <c r="U6" s="48"/>
    </row>
    <row r="7" spans="1:44" ht="6.75" customHeight="1" x14ac:dyDescent="0.3">
      <c r="A7" s="82"/>
      <c r="B7" s="82"/>
      <c r="C7" s="82"/>
      <c r="D7" s="82"/>
      <c r="E7" s="64"/>
      <c r="F7" s="82"/>
      <c r="G7" s="82"/>
      <c r="H7" s="82"/>
      <c r="I7" s="82"/>
      <c r="J7" s="47"/>
      <c r="K7" s="47"/>
      <c r="L7" s="47"/>
      <c r="M7" s="47"/>
      <c r="N7" s="48"/>
      <c r="O7" s="48"/>
      <c r="P7" s="48"/>
      <c r="Q7" s="48"/>
      <c r="R7" s="48"/>
      <c r="S7" s="48"/>
      <c r="T7" s="48"/>
      <c r="U7" s="48"/>
    </row>
    <row r="8" spans="1:44" s="100" customFormat="1" ht="18" customHeight="1" x14ac:dyDescent="0.25">
      <c r="A8" s="160" t="s">
        <v>64</v>
      </c>
      <c r="B8" s="160" t="s">
        <v>5</v>
      </c>
      <c r="C8" s="161" t="s">
        <v>65</v>
      </c>
      <c r="D8" s="160" t="s">
        <v>66</v>
      </c>
      <c r="E8" s="160" t="s">
        <v>67</v>
      </c>
      <c r="F8" s="160"/>
      <c r="G8" s="160" t="s">
        <v>68</v>
      </c>
      <c r="H8" s="160"/>
      <c r="I8" s="99" t="s">
        <v>69</v>
      </c>
      <c r="J8" s="164" t="s">
        <v>70</v>
      </c>
    </row>
    <row r="9" spans="1:44" s="100" customFormat="1" ht="18" customHeight="1" x14ac:dyDescent="0.25">
      <c r="A9" s="160"/>
      <c r="B9" s="160"/>
      <c r="C9" s="161"/>
      <c r="D9" s="160"/>
      <c r="E9" s="101" t="s">
        <v>71</v>
      </c>
      <c r="F9" s="99" t="s">
        <v>72</v>
      </c>
      <c r="G9" s="99" t="s">
        <v>73</v>
      </c>
      <c r="H9" s="99" t="s">
        <v>72</v>
      </c>
      <c r="I9" s="99" t="s">
        <v>74</v>
      </c>
      <c r="J9" s="165"/>
    </row>
    <row r="10" spans="1:44" s="108" customFormat="1" ht="17.25" customHeight="1" x14ac:dyDescent="0.25">
      <c r="A10" s="102">
        <v>1</v>
      </c>
      <c r="B10" s="103" t="s">
        <v>22</v>
      </c>
      <c r="C10" s="104" t="s">
        <v>93</v>
      </c>
      <c r="D10" s="105" t="s">
        <v>94</v>
      </c>
      <c r="E10" s="104">
        <v>3.05</v>
      </c>
      <c r="F10" s="106" t="str">
        <f>IF(E10&lt;2,"Yếu",IF(E10&lt;2.5,"Trung bình",IF(E10&lt;3.2,"Khá",IF(E10&lt;3.6,"Giỏi","Xuất sắc"))))</f>
        <v>Khá</v>
      </c>
      <c r="G10" s="104">
        <v>82</v>
      </c>
      <c r="H10" s="106" t="str">
        <f>IF(G10&lt;30,"Kém",IF(G10&lt;50,"Yếu",IF(G10&lt;60,"Trung bình",IF(G10&lt;70,"TB Khá",IF(G10&lt;80,"Khá",IF(G10&lt;90,"Tốt","Xuất sắc"))))))</f>
        <v>Tốt</v>
      </c>
      <c r="I10" s="104" t="s">
        <v>76</v>
      </c>
      <c r="J10" s="107"/>
    </row>
    <row r="11" spans="1:44" s="108" customFormat="1" ht="17.25" customHeight="1" x14ac:dyDescent="0.25">
      <c r="A11" s="102">
        <v>2</v>
      </c>
      <c r="B11" s="103" t="s">
        <v>22</v>
      </c>
      <c r="C11" s="104" t="s">
        <v>95</v>
      </c>
      <c r="D11" s="105" t="s">
        <v>96</v>
      </c>
      <c r="E11" s="104">
        <v>2.82</v>
      </c>
      <c r="F11" s="106" t="str">
        <f t="shared" ref="F11:F74" si="0">IF(E11&lt;2,"Yếu",IF(E11&lt;2.5,"Trung bình",IF(E11&lt;3.2,"Khá",IF(E11&lt;3.6,"Giỏi","Xuất sắc"))))</f>
        <v>Khá</v>
      </c>
      <c r="G11" s="104">
        <v>67</v>
      </c>
      <c r="H11" s="106" t="str">
        <f t="shared" ref="H11:H74" si="1">IF(G11&lt;30,"Kém",IF(G11&lt;50,"Yếu",IF(G11&lt;60,"Trung bình",IF(G11&lt;70,"TB Khá",IF(G11&lt;80,"Khá",IF(G11&lt;90,"Tốt","Xuất sắc"))))))</f>
        <v>TB Khá</v>
      </c>
      <c r="I11" s="104" t="s">
        <v>82</v>
      </c>
      <c r="J11" s="107"/>
    </row>
    <row r="12" spans="1:44" s="108" customFormat="1" ht="17.25" customHeight="1" x14ac:dyDescent="0.25">
      <c r="A12" s="102">
        <v>3</v>
      </c>
      <c r="B12" s="103" t="s">
        <v>22</v>
      </c>
      <c r="C12" s="104" t="s">
        <v>97</v>
      </c>
      <c r="D12" s="105" t="s">
        <v>98</v>
      </c>
      <c r="E12" s="104">
        <v>2.75</v>
      </c>
      <c r="F12" s="106" t="str">
        <f t="shared" si="0"/>
        <v>Khá</v>
      </c>
      <c r="G12" s="104">
        <v>68</v>
      </c>
      <c r="H12" s="106" t="str">
        <f t="shared" si="1"/>
        <v>TB Khá</v>
      </c>
      <c r="I12" s="104" t="s">
        <v>82</v>
      </c>
      <c r="J12" s="107"/>
    </row>
    <row r="13" spans="1:44" s="108" customFormat="1" ht="17.25" customHeight="1" x14ac:dyDescent="0.25">
      <c r="A13" s="102">
        <v>4</v>
      </c>
      <c r="B13" s="103" t="s">
        <v>22</v>
      </c>
      <c r="C13" s="104" t="s">
        <v>99</v>
      </c>
      <c r="D13" s="105" t="s">
        <v>100</v>
      </c>
      <c r="E13" s="104">
        <v>2.83</v>
      </c>
      <c r="F13" s="106" t="str">
        <f t="shared" si="0"/>
        <v>Khá</v>
      </c>
      <c r="G13" s="104">
        <v>76</v>
      </c>
      <c r="H13" s="106" t="str">
        <f t="shared" si="1"/>
        <v>Khá</v>
      </c>
      <c r="I13" s="104" t="s">
        <v>76</v>
      </c>
      <c r="J13" s="107"/>
    </row>
    <row r="14" spans="1:44" s="108" customFormat="1" ht="17.25" customHeight="1" x14ac:dyDescent="0.25">
      <c r="A14" s="102">
        <v>5</v>
      </c>
      <c r="B14" s="103" t="s">
        <v>22</v>
      </c>
      <c r="C14" s="104">
        <v>501190052</v>
      </c>
      <c r="D14" s="105" t="s">
        <v>101</v>
      </c>
      <c r="E14" s="104">
        <v>2.48</v>
      </c>
      <c r="F14" s="106" t="str">
        <f t="shared" si="0"/>
        <v>Trung bình</v>
      </c>
      <c r="G14" s="104">
        <v>62</v>
      </c>
      <c r="H14" s="106" t="str">
        <f t="shared" si="1"/>
        <v>TB Khá</v>
      </c>
      <c r="I14" s="104" t="s">
        <v>79</v>
      </c>
      <c r="J14" s="107"/>
    </row>
    <row r="15" spans="1:44" s="108" customFormat="1" ht="17.25" customHeight="1" x14ac:dyDescent="0.25">
      <c r="A15" s="102">
        <v>6</v>
      </c>
      <c r="B15" s="103" t="s">
        <v>22</v>
      </c>
      <c r="C15" s="104" t="s">
        <v>102</v>
      </c>
      <c r="D15" s="105" t="s">
        <v>103</v>
      </c>
      <c r="E15" s="104">
        <v>2.75</v>
      </c>
      <c r="F15" s="106" t="str">
        <f t="shared" si="0"/>
        <v>Khá</v>
      </c>
      <c r="G15" s="104">
        <v>70</v>
      </c>
      <c r="H15" s="106" t="str">
        <f t="shared" si="1"/>
        <v>Khá</v>
      </c>
      <c r="I15" s="104" t="s">
        <v>76</v>
      </c>
      <c r="J15" s="107"/>
    </row>
    <row r="16" spans="1:44" s="108" customFormat="1" ht="17.25" customHeight="1" x14ac:dyDescent="0.25">
      <c r="A16" s="102">
        <v>7</v>
      </c>
      <c r="B16" s="103" t="s">
        <v>22</v>
      </c>
      <c r="C16" s="104" t="s">
        <v>104</v>
      </c>
      <c r="D16" s="105" t="s">
        <v>105</v>
      </c>
      <c r="E16" s="104">
        <v>3.23</v>
      </c>
      <c r="F16" s="106" t="str">
        <f t="shared" si="0"/>
        <v>Giỏi</v>
      </c>
      <c r="G16" s="104">
        <v>92</v>
      </c>
      <c r="H16" s="106" t="str">
        <f t="shared" si="1"/>
        <v>Xuất sắc</v>
      </c>
      <c r="I16" s="104" t="s">
        <v>77</v>
      </c>
      <c r="J16" s="107"/>
    </row>
    <row r="17" spans="1:10" s="108" customFormat="1" ht="17.25" customHeight="1" x14ac:dyDescent="0.25">
      <c r="A17" s="102">
        <v>8</v>
      </c>
      <c r="B17" s="103" t="s">
        <v>22</v>
      </c>
      <c r="C17" s="104" t="s">
        <v>106</v>
      </c>
      <c r="D17" s="105" t="s">
        <v>107</v>
      </c>
      <c r="E17" s="104">
        <v>2.85</v>
      </c>
      <c r="F17" s="106" t="str">
        <f t="shared" si="0"/>
        <v>Khá</v>
      </c>
      <c r="G17" s="104">
        <v>87</v>
      </c>
      <c r="H17" s="106" t="str">
        <f t="shared" si="1"/>
        <v>Tốt</v>
      </c>
      <c r="I17" s="104" t="s">
        <v>76</v>
      </c>
      <c r="J17" s="107"/>
    </row>
    <row r="18" spans="1:10" s="108" customFormat="1" ht="17.25" customHeight="1" x14ac:dyDescent="0.25">
      <c r="A18" s="102">
        <v>9</v>
      </c>
      <c r="B18" s="103" t="s">
        <v>22</v>
      </c>
      <c r="C18" s="104" t="s">
        <v>108</v>
      </c>
      <c r="D18" s="105" t="s">
        <v>109</v>
      </c>
      <c r="E18" s="104">
        <v>3</v>
      </c>
      <c r="F18" s="106" t="str">
        <f t="shared" si="0"/>
        <v>Khá</v>
      </c>
      <c r="G18" s="104">
        <v>64</v>
      </c>
      <c r="H18" s="106" t="str">
        <f t="shared" si="1"/>
        <v>TB Khá</v>
      </c>
      <c r="I18" s="104" t="s">
        <v>82</v>
      </c>
      <c r="J18" s="107"/>
    </row>
    <row r="19" spans="1:10" s="108" customFormat="1" ht="17.25" customHeight="1" x14ac:dyDescent="0.25">
      <c r="A19" s="102">
        <v>10</v>
      </c>
      <c r="B19" s="103" t="s">
        <v>22</v>
      </c>
      <c r="C19" s="104" t="s">
        <v>110</v>
      </c>
      <c r="D19" s="105" t="s">
        <v>111</v>
      </c>
      <c r="E19" s="104">
        <v>2.75</v>
      </c>
      <c r="F19" s="106" t="str">
        <f t="shared" si="0"/>
        <v>Khá</v>
      </c>
      <c r="G19" s="104">
        <v>75</v>
      </c>
      <c r="H19" s="106" t="str">
        <f t="shared" si="1"/>
        <v>Khá</v>
      </c>
      <c r="I19" s="104" t="s">
        <v>76</v>
      </c>
      <c r="J19" s="107"/>
    </row>
    <row r="20" spans="1:10" s="108" customFormat="1" ht="17.25" customHeight="1" x14ac:dyDescent="0.25">
      <c r="A20" s="102">
        <v>11</v>
      </c>
      <c r="B20" s="103" t="s">
        <v>22</v>
      </c>
      <c r="C20" s="104" t="s">
        <v>112</v>
      </c>
      <c r="D20" s="105" t="s">
        <v>113</v>
      </c>
      <c r="E20" s="104">
        <v>2.39</v>
      </c>
      <c r="F20" s="106" t="str">
        <f t="shared" si="0"/>
        <v>Trung bình</v>
      </c>
      <c r="G20" s="104">
        <v>61</v>
      </c>
      <c r="H20" s="106" t="str">
        <f t="shared" si="1"/>
        <v>TB Khá</v>
      </c>
      <c r="I20" s="104" t="s">
        <v>79</v>
      </c>
      <c r="J20" s="107"/>
    </row>
    <row r="21" spans="1:10" s="108" customFormat="1" ht="17.25" customHeight="1" x14ac:dyDescent="0.25">
      <c r="A21" s="102">
        <v>12</v>
      </c>
      <c r="B21" s="103" t="s">
        <v>22</v>
      </c>
      <c r="C21" s="104" t="s">
        <v>114</v>
      </c>
      <c r="D21" s="105" t="s">
        <v>115</v>
      </c>
      <c r="E21" s="104">
        <v>2.9</v>
      </c>
      <c r="F21" s="106" t="str">
        <f t="shared" si="0"/>
        <v>Khá</v>
      </c>
      <c r="G21" s="104">
        <v>86</v>
      </c>
      <c r="H21" s="106" t="str">
        <f t="shared" si="1"/>
        <v>Tốt</v>
      </c>
      <c r="I21" s="83" t="s">
        <v>76</v>
      </c>
      <c r="J21" s="107"/>
    </row>
    <row r="22" spans="1:10" s="108" customFormat="1" ht="17.25" customHeight="1" x14ac:dyDescent="0.25">
      <c r="A22" s="102">
        <v>13</v>
      </c>
      <c r="B22" s="103" t="s">
        <v>22</v>
      </c>
      <c r="C22" s="104" t="s">
        <v>116</v>
      </c>
      <c r="D22" s="105" t="s">
        <v>117</v>
      </c>
      <c r="E22" s="104">
        <v>2.78</v>
      </c>
      <c r="F22" s="106" t="str">
        <f t="shared" si="0"/>
        <v>Khá</v>
      </c>
      <c r="G22" s="104">
        <v>76</v>
      </c>
      <c r="H22" s="106" t="str">
        <f t="shared" si="1"/>
        <v>Khá</v>
      </c>
      <c r="I22" s="104" t="s">
        <v>76</v>
      </c>
      <c r="J22" s="107"/>
    </row>
    <row r="23" spans="1:10" s="108" customFormat="1" ht="17.25" customHeight="1" x14ac:dyDescent="0.25">
      <c r="A23" s="102">
        <v>14</v>
      </c>
      <c r="B23" s="103" t="s">
        <v>22</v>
      </c>
      <c r="C23" s="104" t="s">
        <v>118</v>
      </c>
      <c r="D23" s="105" t="s">
        <v>119</v>
      </c>
      <c r="E23" s="104">
        <v>3.3</v>
      </c>
      <c r="F23" s="106" t="str">
        <f t="shared" si="0"/>
        <v>Giỏi</v>
      </c>
      <c r="G23" s="104">
        <v>88</v>
      </c>
      <c r="H23" s="106" t="str">
        <f t="shared" si="1"/>
        <v>Tốt</v>
      </c>
      <c r="I23" s="104" t="s">
        <v>77</v>
      </c>
      <c r="J23" s="107"/>
    </row>
    <row r="24" spans="1:10" s="108" customFormat="1" ht="17.25" customHeight="1" x14ac:dyDescent="0.25">
      <c r="A24" s="102">
        <v>15</v>
      </c>
      <c r="B24" s="103" t="s">
        <v>22</v>
      </c>
      <c r="C24" s="104" t="s">
        <v>120</v>
      </c>
      <c r="D24" s="105" t="s">
        <v>121</v>
      </c>
      <c r="E24" s="104">
        <v>2.2999999999999998</v>
      </c>
      <c r="F24" s="106" t="str">
        <f t="shared" si="0"/>
        <v>Trung bình</v>
      </c>
      <c r="G24" s="104">
        <v>77</v>
      </c>
      <c r="H24" s="106" t="str">
        <f t="shared" si="1"/>
        <v>Khá</v>
      </c>
      <c r="I24" s="83" t="s">
        <v>79</v>
      </c>
      <c r="J24" s="107"/>
    </row>
    <row r="25" spans="1:10" s="108" customFormat="1" ht="17.25" customHeight="1" x14ac:dyDescent="0.25">
      <c r="A25" s="102">
        <v>16</v>
      </c>
      <c r="B25" s="103" t="s">
        <v>22</v>
      </c>
      <c r="C25" s="104" t="s">
        <v>122</v>
      </c>
      <c r="D25" s="105" t="s">
        <v>123</v>
      </c>
      <c r="E25" s="104">
        <v>2.6</v>
      </c>
      <c r="F25" s="106" t="str">
        <f t="shared" si="0"/>
        <v>Khá</v>
      </c>
      <c r="G25" s="104">
        <v>76</v>
      </c>
      <c r="H25" s="106" t="str">
        <f t="shared" si="1"/>
        <v>Khá</v>
      </c>
      <c r="I25" s="83" t="s">
        <v>76</v>
      </c>
      <c r="J25" s="107"/>
    </row>
    <row r="26" spans="1:10" s="108" customFormat="1" ht="17.25" customHeight="1" x14ac:dyDescent="0.25">
      <c r="A26" s="102">
        <v>17</v>
      </c>
      <c r="B26" s="103" t="s">
        <v>22</v>
      </c>
      <c r="C26" s="104" t="s">
        <v>124</v>
      </c>
      <c r="D26" s="105" t="s">
        <v>125</v>
      </c>
      <c r="E26" s="104">
        <v>2.73</v>
      </c>
      <c r="F26" s="106" t="str">
        <f t="shared" si="0"/>
        <v>Khá</v>
      </c>
      <c r="G26" s="104">
        <v>88</v>
      </c>
      <c r="H26" s="106" t="str">
        <f t="shared" si="1"/>
        <v>Tốt</v>
      </c>
      <c r="I26" s="104" t="s">
        <v>76</v>
      </c>
      <c r="J26" s="107"/>
    </row>
    <row r="27" spans="1:10" s="108" customFormat="1" ht="17.25" customHeight="1" x14ac:dyDescent="0.25">
      <c r="A27" s="102">
        <v>18</v>
      </c>
      <c r="B27" s="103" t="s">
        <v>22</v>
      </c>
      <c r="C27" s="104" t="s">
        <v>126</v>
      </c>
      <c r="D27" s="105" t="s">
        <v>127</v>
      </c>
      <c r="E27" s="104">
        <v>2.85</v>
      </c>
      <c r="F27" s="106" t="str">
        <f t="shared" si="0"/>
        <v>Khá</v>
      </c>
      <c r="G27" s="104">
        <v>79</v>
      </c>
      <c r="H27" s="106" t="str">
        <f t="shared" si="1"/>
        <v>Khá</v>
      </c>
      <c r="I27" s="104" t="s">
        <v>76</v>
      </c>
      <c r="J27" s="107"/>
    </row>
    <row r="28" spans="1:10" s="108" customFormat="1" ht="17.25" customHeight="1" x14ac:dyDescent="0.25">
      <c r="A28" s="102">
        <v>19</v>
      </c>
      <c r="B28" s="103" t="s">
        <v>22</v>
      </c>
      <c r="C28" s="104" t="s">
        <v>128</v>
      </c>
      <c r="D28" s="105" t="s">
        <v>129</v>
      </c>
      <c r="E28" s="104">
        <v>2.5</v>
      </c>
      <c r="F28" s="106" t="str">
        <f t="shared" si="0"/>
        <v>Khá</v>
      </c>
      <c r="G28" s="104">
        <v>81</v>
      </c>
      <c r="H28" s="106" t="str">
        <f t="shared" si="1"/>
        <v>Tốt</v>
      </c>
      <c r="I28" s="104" t="s">
        <v>76</v>
      </c>
      <c r="J28" s="107"/>
    </row>
    <row r="29" spans="1:10" s="108" customFormat="1" ht="17.25" customHeight="1" x14ac:dyDescent="0.25">
      <c r="A29" s="102">
        <v>20</v>
      </c>
      <c r="B29" s="103" t="s">
        <v>22</v>
      </c>
      <c r="C29" s="104" t="s">
        <v>130</v>
      </c>
      <c r="D29" s="105" t="s">
        <v>131</v>
      </c>
      <c r="E29" s="104">
        <v>3.2</v>
      </c>
      <c r="F29" s="106" t="str">
        <f t="shared" si="0"/>
        <v>Giỏi</v>
      </c>
      <c r="G29" s="104">
        <v>89</v>
      </c>
      <c r="H29" s="106" t="str">
        <f t="shared" si="1"/>
        <v>Tốt</v>
      </c>
      <c r="I29" s="104" t="s">
        <v>77</v>
      </c>
      <c r="J29" s="107"/>
    </row>
    <row r="30" spans="1:10" s="108" customFormat="1" ht="17.25" customHeight="1" x14ac:dyDescent="0.25">
      <c r="A30" s="102">
        <v>21</v>
      </c>
      <c r="B30" s="103" t="s">
        <v>22</v>
      </c>
      <c r="C30" s="104" t="s">
        <v>132</v>
      </c>
      <c r="D30" s="105" t="s">
        <v>133</v>
      </c>
      <c r="E30" s="104">
        <v>2.65</v>
      </c>
      <c r="F30" s="106" t="str">
        <f t="shared" si="0"/>
        <v>Khá</v>
      </c>
      <c r="G30" s="104">
        <v>70</v>
      </c>
      <c r="H30" s="106" t="str">
        <f t="shared" si="1"/>
        <v>Khá</v>
      </c>
      <c r="I30" s="104" t="s">
        <v>76</v>
      </c>
      <c r="J30" s="107"/>
    </row>
    <row r="31" spans="1:10" s="108" customFormat="1" ht="17.25" customHeight="1" x14ac:dyDescent="0.25">
      <c r="A31" s="102">
        <v>22</v>
      </c>
      <c r="B31" s="103" t="s">
        <v>22</v>
      </c>
      <c r="C31" s="104">
        <v>501190198</v>
      </c>
      <c r="D31" s="105" t="s">
        <v>134</v>
      </c>
      <c r="E31" s="104">
        <v>2.95</v>
      </c>
      <c r="F31" s="106" t="str">
        <f t="shared" si="0"/>
        <v>Khá</v>
      </c>
      <c r="G31" s="104">
        <v>62</v>
      </c>
      <c r="H31" s="106" t="str">
        <f t="shared" si="1"/>
        <v>TB Khá</v>
      </c>
      <c r="I31" s="104" t="s">
        <v>82</v>
      </c>
      <c r="J31" s="107"/>
    </row>
    <row r="32" spans="1:10" s="108" customFormat="1" ht="17.25" customHeight="1" x14ac:dyDescent="0.25">
      <c r="A32" s="102">
        <v>23</v>
      </c>
      <c r="B32" s="103" t="s">
        <v>22</v>
      </c>
      <c r="C32" s="104" t="s">
        <v>135</v>
      </c>
      <c r="D32" s="105" t="s">
        <v>136</v>
      </c>
      <c r="E32" s="104">
        <v>2.93</v>
      </c>
      <c r="F32" s="106" t="str">
        <f t="shared" si="0"/>
        <v>Khá</v>
      </c>
      <c r="G32" s="104">
        <v>82</v>
      </c>
      <c r="H32" s="106" t="str">
        <f t="shared" si="1"/>
        <v>Tốt</v>
      </c>
      <c r="I32" s="104" t="s">
        <v>76</v>
      </c>
      <c r="J32" s="107"/>
    </row>
    <row r="33" spans="1:10" s="108" customFormat="1" ht="17.25" customHeight="1" x14ac:dyDescent="0.25">
      <c r="A33" s="102">
        <v>24</v>
      </c>
      <c r="B33" s="103" t="s">
        <v>22</v>
      </c>
      <c r="C33" s="104" t="s">
        <v>137</v>
      </c>
      <c r="D33" s="105" t="s">
        <v>138</v>
      </c>
      <c r="E33" s="104">
        <v>3.18</v>
      </c>
      <c r="F33" s="106" t="str">
        <f t="shared" si="0"/>
        <v>Khá</v>
      </c>
      <c r="G33" s="104">
        <v>72</v>
      </c>
      <c r="H33" s="106" t="str">
        <f t="shared" si="1"/>
        <v>Khá</v>
      </c>
      <c r="I33" s="104" t="s">
        <v>76</v>
      </c>
      <c r="J33" s="107"/>
    </row>
    <row r="34" spans="1:10" s="108" customFormat="1" ht="17.25" customHeight="1" x14ac:dyDescent="0.25">
      <c r="A34" s="102">
        <v>25</v>
      </c>
      <c r="B34" s="103" t="s">
        <v>22</v>
      </c>
      <c r="C34" s="104" t="s">
        <v>139</v>
      </c>
      <c r="D34" s="105" t="s">
        <v>140</v>
      </c>
      <c r="E34" s="104">
        <v>2.4500000000000002</v>
      </c>
      <c r="F34" s="106" t="str">
        <f t="shared" si="0"/>
        <v>Trung bình</v>
      </c>
      <c r="G34" s="104">
        <v>63</v>
      </c>
      <c r="H34" s="106" t="str">
        <f t="shared" si="1"/>
        <v>TB Khá</v>
      </c>
      <c r="I34" s="104" t="s">
        <v>79</v>
      </c>
      <c r="J34" s="107"/>
    </row>
    <row r="35" spans="1:10" s="108" customFormat="1" ht="17.25" customHeight="1" x14ac:dyDescent="0.25">
      <c r="A35" s="102">
        <v>26</v>
      </c>
      <c r="B35" s="103" t="s">
        <v>22</v>
      </c>
      <c r="C35" s="104" t="s">
        <v>141</v>
      </c>
      <c r="D35" s="105" t="s">
        <v>142</v>
      </c>
      <c r="E35" s="104">
        <v>2.73</v>
      </c>
      <c r="F35" s="106" t="str">
        <f t="shared" si="0"/>
        <v>Khá</v>
      </c>
      <c r="G35" s="104">
        <v>82</v>
      </c>
      <c r="H35" s="106" t="str">
        <f t="shared" si="1"/>
        <v>Tốt</v>
      </c>
      <c r="I35" s="104" t="s">
        <v>76</v>
      </c>
      <c r="J35" s="107"/>
    </row>
    <row r="36" spans="1:10" s="108" customFormat="1" ht="17.25" customHeight="1" x14ac:dyDescent="0.25">
      <c r="A36" s="102">
        <v>27</v>
      </c>
      <c r="B36" s="103" t="s">
        <v>22</v>
      </c>
      <c r="C36" s="104" t="s">
        <v>143</v>
      </c>
      <c r="D36" s="105" t="s">
        <v>144</v>
      </c>
      <c r="E36" s="104">
        <v>3.02</v>
      </c>
      <c r="F36" s="106" t="str">
        <f t="shared" si="0"/>
        <v>Khá</v>
      </c>
      <c r="G36" s="104">
        <v>72</v>
      </c>
      <c r="H36" s="106" t="str">
        <f t="shared" si="1"/>
        <v>Khá</v>
      </c>
      <c r="I36" s="104" t="s">
        <v>76</v>
      </c>
      <c r="J36" s="107"/>
    </row>
    <row r="37" spans="1:10" s="108" customFormat="1" ht="17.25" customHeight="1" x14ac:dyDescent="0.25">
      <c r="A37" s="102">
        <v>28</v>
      </c>
      <c r="B37" s="103" t="s">
        <v>22</v>
      </c>
      <c r="C37" s="104" t="s">
        <v>145</v>
      </c>
      <c r="D37" s="105" t="s">
        <v>146</v>
      </c>
      <c r="E37" s="104">
        <v>2.58</v>
      </c>
      <c r="F37" s="106" t="str">
        <f t="shared" si="0"/>
        <v>Khá</v>
      </c>
      <c r="G37" s="104">
        <v>60</v>
      </c>
      <c r="H37" s="106" t="str">
        <f t="shared" si="1"/>
        <v>TB Khá</v>
      </c>
      <c r="I37" s="104" t="s">
        <v>82</v>
      </c>
      <c r="J37" s="107"/>
    </row>
    <row r="38" spans="1:10" s="108" customFormat="1" ht="17.25" customHeight="1" x14ac:dyDescent="0.25">
      <c r="A38" s="102">
        <v>29</v>
      </c>
      <c r="B38" s="103" t="s">
        <v>22</v>
      </c>
      <c r="C38" s="104" t="s">
        <v>147</v>
      </c>
      <c r="D38" s="105" t="s">
        <v>148</v>
      </c>
      <c r="E38" s="104">
        <v>2.98</v>
      </c>
      <c r="F38" s="106" t="str">
        <f t="shared" si="0"/>
        <v>Khá</v>
      </c>
      <c r="G38" s="104">
        <v>85</v>
      </c>
      <c r="H38" s="106" t="str">
        <f t="shared" si="1"/>
        <v>Tốt</v>
      </c>
      <c r="I38" s="104" t="s">
        <v>76</v>
      </c>
      <c r="J38" s="107"/>
    </row>
    <row r="39" spans="1:10" s="108" customFormat="1" ht="17.25" customHeight="1" x14ac:dyDescent="0.25">
      <c r="A39" s="102">
        <v>30</v>
      </c>
      <c r="B39" s="103" t="s">
        <v>22</v>
      </c>
      <c r="C39" s="104" t="s">
        <v>149</v>
      </c>
      <c r="D39" s="105" t="s">
        <v>660</v>
      </c>
      <c r="E39" s="104">
        <v>2.5499999999999998</v>
      </c>
      <c r="F39" s="106" t="str">
        <f t="shared" si="0"/>
        <v>Khá</v>
      </c>
      <c r="G39" s="104">
        <v>70</v>
      </c>
      <c r="H39" s="106" t="str">
        <f t="shared" si="1"/>
        <v>Khá</v>
      </c>
      <c r="I39" s="104" t="s">
        <v>76</v>
      </c>
      <c r="J39" s="107"/>
    </row>
    <row r="40" spans="1:10" s="108" customFormat="1" ht="17.25" customHeight="1" x14ac:dyDescent="0.25">
      <c r="A40" s="102">
        <v>31</v>
      </c>
      <c r="B40" s="103" t="s">
        <v>22</v>
      </c>
      <c r="C40" s="104" t="s">
        <v>150</v>
      </c>
      <c r="D40" s="105" t="s">
        <v>151</v>
      </c>
      <c r="E40" s="104">
        <v>2.4300000000000002</v>
      </c>
      <c r="F40" s="106" t="str">
        <f t="shared" si="0"/>
        <v>Trung bình</v>
      </c>
      <c r="G40" s="104">
        <v>56</v>
      </c>
      <c r="H40" s="106" t="str">
        <f t="shared" si="1"/>
        <v>Trung bình</v>
      </c>
      <c r="I40" s="104" t="s">
        <v>79</v>
      </c>
      <c r="J40" s="107"/>
    </row>
    <row r="41" spans="1:10" s="108" customFormat="1" ht="17.25" customHeight="1" x14ac:dyDescent="0.25">
      <c r="A41" s="102">
        <v>32</v>
      </c>
      <c r="B41" s="103" t="s">
        <v>22</v>
      </c>
      <c r="C41" s="104" t="s">
        <v>152</v>
      </c>
      <c r="D41" s="105" t="s">
        <v>153</v>
      </c>
      <c r="E41" s="104">
        <v>2.98</v>
      </c>
      <c r="F41" s="106" t="str">
        <f t="shared" si="0"/>
        <v>Khá</v>
      </c>
      <c r="G41" s="104">
        <v>82</v>
      </c>
      <c r="H41" s="106" t="str">
        <f t="shared" si="1"/>
        <v>Tốt</v>
      </c>
      <c r="I41" s="83" t="s">
        <v>76</v>
      </c>
      <c r="J41" s="107"/>
    </row>
    <row r="42" spans="1:10" s="108" customFormat="1" ht="17.25" customHeight="1" x14ac:dyDescent="0.25">
      <c r="A42" s="102">
        <v>33</v>
      </c>
      <c r="B42" s="103" t="s">
        <v>22</v>
      </c>
      <c r="C42" s="104" t="s">
        <v>154</v>
      </c>
      <c r="D42" s="105" t="s">
        <v>155</v>
      </c>
      <c r="E42" s="104">
        <v>2.86</v>
      </c>
      <c r="F42" s="106" t="str">
        <f t="shared" si="0"/>
        <v>Khá</v>
      </c>
      <c r="G42" s="104">
        <v>74</v>
      </c>
      <c r="H42" s="106" t="str">
        <f t="shared" si="1"/>
        <v>Khá</v>
      </c>
      <c r="I42" s="104" t="s">
        <v>76</v>
      </c>
      <c r="J42" s="107"/>
    </row>
    <row r="43" spans="1:10" s="108" customFormat="1" ht="17.25" customHeight="1" x14ac:dyDescent="0.25">
      <c r="A43" s="102">
        <v>34</v>
      </c>
      <c r="B43" s="103" t="s">
        <v>22</v>
      </c>
      <c r="C43" s="104" t="s">
        <v>156</v>
      </c>
      <c r="D43" s="105" t="s">
        <v>157</v>
      </c>
      <c r="E43" s="104">
        <v>2.95</v>
      </c>
      <c r="F43" s="106" t="str">
        <f t="shared" si="0"/>
        <v>Khá</v>
      </c>
      <c r="G43" s="104">
        <v>82</v>
      </c>
      <c r="H43" s="106" t="str">
        <f t="shared" si="1"/>
        <v>Tốt</v>
      </c>
      <c r="I43" s="83" t="s">
        <v>76</v>
      </c>
      <c r="J43" s="107"/>
    </row>
    <row r="44" spans="1:10" s="108" customFormat="1" ht="17.25" customHeight="1" x14ac:dyDescent="0.25">
      <c r="A44" s="102">
        <v>35</v>
      </c>
      <c r="B44" s="103" t="s">
        <v>22</v>
      </c>
      <c r="C44" s="104" t="s">
        <v>158</v>
      </c>
      <c r="D44" s="105" t="s">
        <v>159</v>
      </c>
      <c r="E44" s="104">
        <v>2.85</v>
      </c>
      <c r="F44" s="106" t="str">
        <f t="shared" si="0"/>
        <v>Khá</v>
      </c>
      <c r="G44" s="104">
        <v>86</v>
      </c>
      <c r="H44" s="106" t="str">
        <f t="shared" si="1"/>
        <v>Tốt</v>
      </c>
      <c r="I44" s="104" t="s">
        <v>76</v>
      </c>
      <c r="J44" s="107"/>
    </row>
    <row r="45" spans="1:10" s="108" customFormat="1" ht="17.25" customHeight="1" x14ac:dyDescent="0.25">
      <c r="A45" s="102">
        <v>36</v>
      </c>
      <c r="B45" s="103" t="s">
        <v>22</v>
      </c>
      <c r="C45" s="104" t="s">
        <v>160</v>
      </c>
      <c r="D45" s="105" t="s">
        <v>161</v>
      </c>
      <c r="E45" s="104">
        <v>3.28</v>
      </c>
      <c r="F45" s="106" t="str">
        <f t="shared" si="0"/>
        <v>Giỏi</v>
      </c>
      <c r="G45" s="104">
        <v>87</v>
      </c>
      <c r="H45" s="106" t="str">
        <f t="shared" si="1"/>
        <v>Tốt</v>
      </c>
      <c r="I45" s="104" t="s">
        <v>77</v>
      </c>
      <c r="J45" s="107"/>
    </row>
    <row r="46" spans="1:10" s="108" customFormat="1" ht="17.25" customHeight="1" x14ac:dyDescent="0.25">
      <c r="A46" s="102">
        <v>37</v>
      </c>
      <c r="B46" s="103" t="s">
        <v>22</v>
      </c>
      <c r="C46" s="104" t="s">
        <v>162</v>
      </c>
      <c r="D46" s="105" t="s">
        <v>163</v>
      </c>
      <c r="E46" s="104">
        <v>3.1</v>
      </c>
      <c r="F46" s="106" t="str">
        <f t="shared" si="0"/>
        <v>Khá</v>
      </c>
      <c r="G46" s="104">
        <v>82</v>
      </c>
      <c r="H46" s="106" t="str">
        <f t="shared" si="1"/>
        <v>Tốt</v>
      </c>
      <c r="I46" s="83" t="s">
        <v>76</v>
      </c>
      <c r="J46" s="107"/>
    </row>
    <row r="47" spans="1:10" s="108" customFormat="1" ht="17.25" customHeight="1" x14ac:dyDescent="0.25">
      <c r="A47" s="102">
        <v>38</v>
      </c>
      <c r="B47" s="103" t="s">
        <v>22</v>
      </c>
      <c r="C47" s="104" t="s">
        <v>164</v>
      </c>
      <c r="D47" s="105" t="s">
        <v>165</v>
      </c>
      <c r="E47" s="104">
        <v>2.82</v>
      </c>
      <c r="F47" s="106" t="str">
        <f t="shared" si="0"/>
        <v>Khá</v>
      </c>
      <c r="G47" s="104">
        <v>63</v>
      </c>
      <c r="H47" s="106" t="str">
        <f t="shared" si="1"/>
        <v>TB Khá</v>
      </c>
      <c r="I47" s="104" t="s">
        <v>82</v>
      </c>
      <c r="J47" s="107"/>
    </row>
    <row r="48" spans="1:10" s="108" customFormat="1" ht="17.25" customHeight="1" x14ac:dyDescent="0.25">
      <c r="A48" s="102">
        <v>39</v>
      </c>
      <c r="B48" s="103" t="s">
        <v>22</v>
      </c>
      <c r="C48" s="104">
        <v>501190380</v>
      </c>
      <c r="D48" s="105" t="s">
        <v>166</v>
      </c>
      <c r="E48" s="104">
        <v>3.08</v>
      </c>
      <c r="F48" s="106" t="str">
        <f t="shared" si="0"/>
        <v>Khá</v>
      </c>
      <c r="G48" s="104">
        <v>88</v>
      </c>
      <c r="H48" s="106" t="str">
        <f t="shared" si="1"/>
        <v>Tốt</v>
      </c>
      <c r="I48" s="104" t="s">
        <v>76</v>
      </c>
      <c r="J48" s="107"/>
    </row>
    <row r="49" spans="1:10" s="108" customFormat="1" ht="17.25" customHeight="1" x14ac:dyDescent="0.25">
      <c r="A49" s="102">
        <v>40</v>
      </c>
      <c r="B49" s="103" t="s">
        <v>22</v>
      </c>
      <c r="C49" s="104">
        <v>501190388</v>
      </c>
      <c r="D49" s="105" t="s">
        <v>167</v>
      </c>
      <c r="E49" s="104">
        <v>2.65</v>
      </c>
      <c r="F49" s="106" t="str">
        <f t="shared" si="0"/>
        <v>Khá</v>
      </c>
      <c r="G49" s="104">
        <v>85</v>
      </c>
      <c r="H49" s="106" t="str">
        <f t="shared" si="1"/>
        <v>Tốt</v>
      </c>
      <c r="I49" s="104" t="s">
        <v>76</v>
      </c>
      <c r="J49" s="107"/>
    </row>
    <row r="50" spans="1:10" s="108" customFormat="1" ht="17.25" customHeight="1" x14ac:dyDescent="0.25">
      <c r="A50" s="102">
        <v>41</v>
      </c>
      <c r="B50" s="103" t="s">
        <v>22</v>
      </c>
      <c r="C50" s="104" t="s">
        <v>168</v>
      </c>
      <c r="D50" s="105" t="s">
        <v>169</v>
      </c>
      <c r="E50" s="104">
        <v>2.85</v>
      </c>
      <c r="F50" s="106" t="str">
        <f t="shared" si="0"/>
        <v>Khá</v>
      </c>
      <c r="G50" s="104">
        <v>88</v>
      </c>
      <c r="H50" s="106" t="str">
        <f t="shared" si="1"/>
        <v>Tốt</v>
      </c>
      <c r="I50" s="104" t="s">
        <v>76</v>
      </c>
      <c r="J50" s="107"/>
    </row>
    <row r="51" spans="1:10" s="108" customFormat="1" ht="17.25" customHeight="1" x14ac:dyDescent="0.25">
      <c r="A51" s="102">
        <v>42</v>
      </c>
      <c r="B51" s="103" t="s">
        <v>23</v>
      </c>
      <c r="C51" s="104">
        <v>501190002</v>
      </c>
      <c r="D51" s="105" t="s">
        <v>170</v>
      </c>
      <c r="E51" s="104">
        <v>3</v>
      </c>
      <c r="F51" s="106" t="str">
        <f t="shared" si="0"/>
        <v>Khá</v>
      </c>
      <c r="G51" s="104">
        <v>87</v>
      </c>
      <c r="H51" s="106" t="str">
        <f t="shared" si="1"/>
        <v>Tốt</v>
      </c>
      <c r="I51" s="109" t="s">
        <v>76</v>
      </c>
      <c r="J51" s="107"/>
    </row>
    <row r="52" spans="1:10" s="108" customFormat="1" ht="17.25" customHeight="1" x14ac:dyDescent="0.25">
      <c r="A52" s="102">
        <v>43</v>
      </c>
      <c r="B52" s="103" t="s">
        <v>23</v>
      </c>
      <c r="C52" s="104">
        <v>501190038</v>
      </c>
      <c r="D52" s="105" t="s">
        <v>171</v>
      </c>
      <c r="E52" s="104">
        <v>2.77</v>
      </c>
      <c r="F52" s="106" t="str">
        <f t="shared" si="0"/>
        <v>Khá</v>
      </c>
      <c r="G52" s="104">
        <v>83</v>
      </c>
      <c r="H52" s="106" t="str">
        <f t="shared" si="1"/>
        <v>Tốt</v>
      </c>
      <c r="I52" s="109" t="s">
        <v>76</v>
      </c>
      <c r="J52" s="107"/>
    </row>
    <row r="53" spans="1:10" s="108" customFormat="1" ht="17.25" customHeight="1" x14ac:dyDescent="0.25">
      <c r="A53" s="102">
        <v>44</v>
      </c>
      <c r="B53" s="103" t="s">
        <v>23</v>
      </c>
      <c r="C53" s="104">
        <v>501190051</v>
      </c>
      <c r="D53" s="105" t="s">
        <v>101</v>
      </c>
      <c r="E53" s="104">
        <v>2.6</v>
      </c>
      <c r="F53" s="106" t="str">
        <f t="shared" si="0"/>
        <v>Khá</v>
      </c>
      <c r="G53" s="104">
        <v>88</v>
      </c>
      <c r="H53" s="106" t="str">
        <f t="shared" si="1"/>
        <v>Tốt</v>
      </c>
      <c r="I53" s="109" t="s">
        <v>76</v>
      </c>
      <c r="J53" s="107"/>
    </row>
    <row r="54" spans="1:10" s="108" customFormat="1" ht="17.25" customHeight="1" x14ac:dyDescent="0.25">
      <c r="A54" s="102">
        <v>45</v>
      </c>
      <c r="B54" s="103" t="s">
        <v>23</v>
      </c>
      <c r="C54" s="104">
        <v>501190054</v>
      </c>
      <c r="D54" s="105" t="s">
        <v>172</v>
      </c>
      <c r="E54" s="104">
        <v>2.85</v>
      </c>
      <c r="F54" s="106" t="str">
        <f t="shared" si="0"/>
        <v>Khá</v>
      </c>
      <c r="G54" s="104">
        <v>85</v>
      </c>
      <c r="H54" s="106" t="str">
        <f t="shared" si="1"/>
        <v>Tốt</v>
      </c>
      <c r="I54" s="109" t="s">
        <v>76</v>
      </c>
      <c r="J54" s="107"/>
    </row>
    <row r="55" spans="1:10" s="108" customFormat="1" ht="17.25" customHeight="1" x14ac:dyDescent="0.25">
      <c r="A55" s="102">
        <v>46</v>
      </c>
      <c r="B55" s="103" t="s">
        <v>23</v>
      </c>
      <c r="C55" s="104">
        <v>501190059</v>
      </c>
      <c r="D55" s="105" t="s">
        <v>173</v>
      </c>
      <c r="E55" s="104">
        <v>2.83</v>
      </c>
      <c r="F55" s="106" t="str">
        <f t="shared" si="0"/>
        <v>Khá</v>
      </c>
      <c r="G55" s="104">
        <v>84</v>
      </c>
      <c r="H55" s="106" t="str">
        <f t="shared" si="1"/>
        <v>Tốt</v>
      </c>
      <c r="I55" s="109" t="s">
        <v>76</v>
      </c>
      <c r="J55" s="107"/>
    </row>
    <row r="56" spans="1:10" s="108" customFormat="1" ht="17.25" customHeight="1" x14ac:dyDescent="0.25">
      <c r="A56" s="102">
        <v>47</v>
      </c>
      <c r="B56" s="103" t="s">
        <v>23</v>
      </c>
      <c r="C56" s="104">
        <v>501190063</v>
      </c>
      <c r="D56" s="105" t="s">
        <v>174</v>
      </c>
      <c r="E56" s="104">
        <v>3.1</v>
      </c>
      <c r="F56" s="106" t="str">
        <f t="shared" si="0"/>
        <v>Khá</v>
      </c>
      <c r="G56" s="104">
        <v>91</v>
      </c>
      <c r="H56" s="106" t="str">
        <f t="shared" si="1"/>
        <v>Xuất sắc</v>
      </c>
      <c r="I56" s="109" t="s">
        <v>76</v>
      </c>
      <c r="J56" s="107"/>
    </row>
    <row r="57" spans="1:10" s="108" customFormat="1" ht="17.25" customHeight="1" x14ac:dyDescent="0.25">
      <c r="A57" s="102">
        <v>48</v>
      </c>
      <c r="B57" s="103" t="s">
        <v>23</v>
      </c>
      <c r="C57" s="104">
        <v>501190067</v>
      </c>
      <c r="D57" s="105" t="s">
        <v>175</v>
      </c>
      <c r="E57" s="104">
        <v>2.65</v>
      </c>
      <c r="F57" s="106" t="str">
        <f t="shared" si="0"/>
        <v>Khá</v>
      </c>
      <c r="G57" s="104">
        <v>88</v>
      </c>
      <c r="H57" s="106" t="str">
        <f t="shared" si="1"/>
        <v>Tốt</v>
      </c>
      <c r="I57" s="109" t="s">
        <v>76</v>
      </c>
      <c r="J57" s="107"/>
    </row>
    <row r="58" spans="1:10" s="108" customFormat="1" ht="17.25" customHeight="1" x14ac:dyDescent="0.25">
      <c r="A58" s="102">
        <v>49</v>
      </c>
      <c r="B58" s="103" t="s">
        <v>23</v>
      </c>
      <c r="C58" s="104">
        <v>501190076</v>
      </c>
      <c r="D58" s="105" t="s">
        <v>176</v>
      </c>
      <c r="E58" s="104">
        <v>2.68</v>
      </c>
      <c r="F58" s="106" t="str">
        <f t="shared" si="0"/>
        <v>Khá</v>
      </c>
      <c r="G58" s="104">
        <v>91</v>
      </c>
      <c r="H58" s="106" t="str">
        <f t="shared" si="1"/>
        <v>Xuất sắc</v>
      </c>
      <c r="I58" s="109" t="s">
        <v>76</v>
      </c>
      <c r="J58" s="107"/>
    </row>
    <row r="59" spans="1:10" s="108" customFormat="1" ht="17.25" customHeight="1" x14ac:dyDescent="0.25">
      <c r="A59" s="102">
        <v>50</v>
      </c>
      <c r="B59" s="103" t="s">
        <v>23</v>
      </c>
      <c r="C59" s="104">
        <v>501190077</v>
      </c>
      <c r="D59" s="105" t="s">
        <v>177</v>
      </c>
      <c r="E59" s="104">
        <v>2.8</v>
      </c>
      <c r="F59" s="106" t="str">
        <f t="shared" si="0"/>
        <v>Khá</v>
      </c>
      <c r="G59" s="104">
        <v>73</v>
      </c>
      <c r="H59" s="106" t="str">
        <f t="shared" si="1"/>
        <v>Khá</v>
      </c>
      <c r="I59" s="109" t="s">
        <v>76</v>
      </c>
      <c r="J59" s="107"/>
    </row>
    <row r="60" spans="1:10" s="108" customFormat="1" ht="17.25" customHeight="1" x14ac:dyDescent="0.25">
      <c r="A60" s="102">
        <v>51</v>
      </c>
      <c r="B60" s="103" t="s">
        <v>23</v>
      </c>
      <c r="C60" s="104">
        <v>501190096</v>
      </c>
      <c r="D60" s="105" t="s">
        <v>178</v>
      </c>
      <c r="E60" s="104">
        <v>2.83</v>
      </c>
      <c r="F60" s="106" t="str">
        <f t="shared" si="0"/>
        <v>Khá</v>
      </c>
      <c r="G60" s="104">
        <v>90</v>
      </c>
      <c r="H60" s="106" t="str">
        <f t="shared" si="1"/>
        <v>Xuất sắc</v>
      </c>
      <c r="I60" s="109" t="s">
        <v>76</v>
      </c>
      <c r="J60" s="107"/>
    </row>
    <row r="61" spans="1:10" s="108" customFormat="1" ht="17.25" customHeight="1" x14ac:dyDescent="0.25">
      <c r="A61" s="102">
        <v>52</v>
      </c>
      <c r="B61" s="103" t="s">
        <v>23</v>
      </c>
      <c r="C61" s="104">
        <v>501190102</v>
      </c>
      <c r="D61" s="105" t="s">
        <v>179</v>
      </c>
      <c r="E61" s="104">
        <v>2.85</v>
      </c>
      <c r="F61" s="106" t="str">
        <f t="shared" si="0"/>
        <v>Khá</v>
      </c>
      <c r="G61" s="104">
        <v>89</v>
      </c>
      <c r="H61" s="106" t="str">
        <f t="shared" si="1"/>
        <v>Tốt</v>
      </c>
      <c r="I61" s="109" t="s">
        <v>76</v>
      </c>
      <c r="J61" s="107"/>
    </row>
    <row r="62" spans="1:10" s="108" customFormat="1" ht="17.25" customHeight="1" x14ac:dyDescent="0.25">
      <c r="A62" s="102">
        <v>53</v>
      </c>
      <c r="B62" s="103" t="s">
        <v>23</v>
      </c>
      <c r="C62" s="104">
        <v>501190111</v>
      </c>
      <c r="D62" s="105" t="s">
        <v>180</v>
      </c>
      <c r="E62" s="104">
        <v>2.9</v>
      </c>
      <c r="F62" s="106" t="str">
        <f t="shared" si="0"/>
        <v>Khá</v>
      </c>
      <c r="G62" s="104">
        <v>81</v>
      </c>
      <c r="H62" s="106" t="str">
        <f t="shared" si="1"/>
        <v>Tốt</v>
      </c>
      <c r="I62" s="109" t="s">
        <v>76</v>
      </c>
      <c r="J62" s="107"/>
    </row>
    <row r="63" spans="1:10" s="108" customFormat="1" ht="17.25" customHeight="1" x14ac:dyDescent="0.25">
      <c r="A63" s="102">
        <v>54</v>
      </c>
      <c r="B63" s="103" t="s">
        <v>23</v>
      </c>
      <c r="C63" s="104">
        <v>501190118</v>
      </c>
      <c r="D63" s="105" t="s">
        <v>181</v>
      </c>
      <c r="E63" s="104">
        <v>2.95</v>
      </c>
      <c r="F63" s="106" t="str">
        <f t="shared" si="0"/>
        <v>Khá</v>
      </c>
      <c r="G63" s="104">
        <v>85</v>
      </c>
      <c r="H63" s="106" t="str">
        <f t="shared" si="1"/>
        <v>Tốt</v>
      </c>
      <c r="I63" s="109" t="s">
        <v>76</v>
      </c>
      <c r="J63" s="107"/>
    </row>
    <row r="64" spans="1:10" s="108" customFormat="1" ht="17.25" customHeight="1" x14ac:dyDescent="0.25">
      <c r="A64" s="102">
        <v>55</v>
      </c>
      <c r="B64" s="103" t="s">
        <v>23</v>
      </c>
      <c r="C64" s="104">
        <v>501190130</v>
      </c>
      <c r="D64" s="105" t="s">
        <v>182</v>
      </c>
      <c r="E64" s="104">
        <v>2.9</v>
      </c>
      <c r="F64" s="106" t="str">
        <f t="shared" si="0"/>
        <v>Khá</v>
      </c>
      <c r="G64" s="104">
        <v>69</v>
      </c>
      <c r="H64" s="106" t="str">
        <f t="shared" si="1"/>
        <v>TB Khá</v>
      </c>
      <c r="I64" s="109" t="s">
        <v>82</v>
      </c>
      <c r="J64" s="107"/>
    </row>
    <row r="65" spans="1:10" s="108" customFormat="1" ht="17.25" customHeight="1" x14ac:dyDescent="0.25">
      <c r="A65" s="102">
        <v>56</v>
      </c>
      <c r="B65" s="103" t="s">
        <v>23</v>
      </c>
      <c r="C65" s="104">
        <v>501190134</v>
      </c>
      <c r="D65" s="105" t="s">
        <v>183</v>
      </c>
      <c r="E65" s="104">
        <v>2.34</v>
      </c>
      <c r="F65" s="106" t="str">
        <f t="shared" si="0"/>
        <v>Trung bình</v>
      </c>
      <c r="G65" s="104">
        <v>62</v>
      </c>
      <c r="H65" s="106" t="str">
        <f t="shared" si="1"/>
        <v>TB Khá</v>
      </c>
      <c r="I65" s="109" t="s">
        <v>79</v>
      </c>
      <c r="J65" s="107"/>
    </row>
    <row r="66" spans="1:10" s="108" customFormat="1" ht="17.25" customHeight="1" x14ac:dyDescent="0.25">
      <c r="A66" s="102">
        <v>57</v>
      </c>
      <c r="B66" s="103" t="s">
        <v>23</v>
      </c>
      <c r="C66" s="104">
        <v>501190137</v>
      </c>
      <c r="D66" s="105" t="s">
        <v>184</v>
      </c>
      <c r="E66" s="104">
        <v>2.61</v>
      </c>
      <c r="F66" s="106" t="str">
        <f t="shared" si="0"/>
        <v>Khá</v>
      </c>
      <c r="G66" s="104">
        <v>67</v>
      </c>
      <c r="H66" s="106" t="str">
        <f t="shared" si="1"/>
        <v>TB Khá</v>
      </c>
      <c r="I66" s="109" t="s">
        <v>82</v>
      </c>
      <c r="J66" s="107"/>
    </row>
    <row r="67" spans="1:10" s="108" customFormat="1" ht="17.25" customHeight="1" x14ac:dyDescent="0.25">
      <c r="A67" s="102">
        <v>58</v>
      </c>
      <c r="B67" s="103" t="s">
        <v>23</v>
      </c>
      <c r="C67" s="104">
        <v>501190143</v>
      </c>
      <c r="D67" s="105" t="s">
        <v>185</v>
      </c>
      <c r="E67" s="104">
        <v>2.2999999999999998</v>
      </c>
      <c r="F67" s="106" t="str">
        <f t="shared" si="0"/>
        <v>Trung bình</v>
      </c>
      <c r="G67" s="104">
        <v>73</v>
      </c>
      <c r="H67" s="106" t="str">
        <f t="shared" si="1"/>
        <v>Khá</v>
      </c>
      <c r="I67" s="109" t="s">
        <v>79</v>
      </c>
      <c r="J67" s="107"/>
    </row>
    <row r="68" spans="1:10" s="108" customFormat="1" ht="17.25" customHeight="1" x14ac:dyDescent="0.25">
      <c r="A68" s="102">
        <v>59</v>
      </c>
      <c r="B68" s="103" t="s">
        <v>23</v>
      </c>
      <c r="C68" s="104">
        <v>501190160</v>
      </c>
      <c r="D68" s="105" t="s">
        <v>186</v>
      </c>
      <c r="E68" s="104">
        <v>2.93</v>
      </c>
      <c r="F68" s="106" t="str">
        <f t="shared" si="0"/>
        <v>Khá</v>
      </c>
      <c r="G68" s="104">
        <v>79</v>
      </c>
      <c r="H68" s="106" t="str">
        <f t="shared" si="1"/>
        <v>Khá</v>
      </c>
      <c r="I68" s="109" t="s">
        <v>76</v>
      </c>
      <c r="J68" s="107"/>
    </row>
    <row r="69" spans="1:10" s="108" customFormat="1" ht="17.25" customHeight="1" x14ac:dyDescent="0.25">
      <c r="A69" s="102">
        <v>60</v>
      </c>
      <c r="B69" s="103" t="s">
        <v>23</v>
      </c>
      <c r="C69" s="104">
        <v>501190164</v>
      </c>
      <c r="D69" s="105" t="s">
        <v>187</v>
      </c>
      <c r="E69" s="104">
        <v>2.72</v>
      </c>
      <c r="F69" s="106" t="str">
        <f t="shared" si="0"/>
        <v>Khá</v>
      </c>
      <c r="G69" s="104">
        <v>85</v>
      </c>
      <c r="H69" s="106" t="str">
        <f t="shared" si="1"/>
        <v>Tốt</v>
      </c>
      <c r="I69" s="109" t="s">
        <v>76</v>
      </c>
      <c r="J69" s="107"/>
    </row>
    <row r="70" spans="1:10" s="108" customFormat="1" ht="17.25" customHeight="1" x14ac:dyDescent="0.25">
      <c r="A70" s="102">
        <v>61</v>
      </c>
      <c r="B70" s="103" t="s">
        <v>23</v>
      </c>
      <c r="C70" s="104">
        <v>501190191</v>
      </c>
      <c r="D70" s="105" t="s">
        <v>188</v>
      </c>
      <c r="E70" s="104">
        <v>2.39</v>
      </c>
      <c r="F70" s="106" t="str">
        <f t="shared" si="0"/>
        <v>Trung bình</v>
      </c>
      <c r="G70" s="104">
        <v>74</v>
      </c>
      <c r="H70" s="106" t="str">
        <f t="shared" si="1"/>
        <v>Khá</v>
      </c>
      <c r="I70" s="109" t="s">
        <v>79</v>
      </c>
      <c r="J70" s="107"/>
    </row>
    <row r="71" spans="1:10" s="108" customFormat="1" ht="17.25" customHeight="1" x14ac:dyDescent="0.25">
      <c r="A71" s="102">
        <v>62</v>
      </c>
      <c r="B71" s="103" t="s">
        <v>23</v>
      </c>
      <c r="C71" s="104">
        <v>501190202</v>
      </c>
      <c r="D71" s="105" t="s">
        <v>189</v>
      </c>
      <c r="E71" s="104">
        <v>2.78</v>
      </c>
      <c r="F71" s="106" t="str">
        <f t="shared" si="0"/>
        <v>Khá</v>
      </c>
      <c r="G71" s="104">
        <v>87</v>
      </c>
      <c r="H71" s="106" t="str">
        <f t="shared" si="1"/>
        <v>Tốt</v>
      </c>
      <c r="I71" s="109" t="s">
        <v>76</v>
      </c>
      <c r="J71" s="107"/>
    </row>
    <row r="72" spans="1:10" s="108" customFormat="1" ht="17.25" customHeight="1" x14ac:dyDescent="0.25">
      <c r="A72" s="102">
        <v>63</v>
      </c>
      <c r="B72" s="103" t="s">
        <v>23</v>
      </c>
      <c r="C72" s="104">
        <v>501190204</v>
      </c>
      <c r="D72" s="105" t="s">
        <v>190</v>
      </c>
      <c r="E72" s="104">
        <v>2.95</v>
      </c>
      <c r="F72" s="106" t="str">
        <f t="shared" si="0"/>
        <v>Khá</v>
      </c>
      <c r="G72" s="104">
        <v>91</v>
      </c>
      <c r="H72" s="106" t="str">
        <f t="shared" si="1"/>
        <v>Xuất sắc</v>
      </c>
      <c r="I72" s="109" t="s">
        <v>76</v>
      </c>
      <c r="J72" s="107"/>
    </row>
    <row r="73" spans="1:10" s="108" customFormat="1" ht="17.25" customHeight="1" x14ac:dyDescent="0.25">
      <c r="A73" s="102">
        <v>64</v>
      </c>
      <c r="B73" s="103" t="s">
        <v>23</v>
      </c>
      <c r="C73" s="104">
        <v>501190207</v>
      </c>
      <c r="D73" s="105" t="s">
        <v>191</v>
      </c>
      <c r="E73" s="104">
        <v>2.95</v>
      </c>
      <c r="F73" s="106" t="str">
        <f t="shared" si="0"/>
        <v>Khá</v>
      </c>
      <c r="G73" s="104">
        <v>79</v>
      </c>
      <c r="H73" s="106" t="str">
        <f t="shared" si="1"/>
        <v>Khá</v>
      </c>
      <c r="I73" s="109" t="s">
        <v>76</v>
      </c>
      <c r="J73" s="107"/>
    </row>
    <row r="74" spans="1:10" s="108" customFormat="1" ht="17.25" customHeight="1" x14ac:dyDescent="0.25">
      <c r="A74" s="102">
        <v>65</v>
      </c>
      <c r="B74" s="103" t="s">
        <v>23</v>
      </c>
      <c r="C74" s="104">
        <v>501190209</v>
      </c>
      <c r="D74" s="105" t="s">
        <v>192</v>
      </c>
      <c r="E74" s="104">
        <v>2.64</v>
      </c>
      <c r="F74" s="106" t="str">
        <f t="shared" si="0"/>
        <v>Khá</v>
      </c>
      <c r="G74" s="104">
        <v>85</v>
      </c>
      <c r="H74" s="106" t="str">
        <f t="shared" si="1"/>
        <v>Tốt</v>
      </c>
      <c r="I74" s="109" t="s">
        <v>76</v>
      </c>
      <c r="J74" s="107"/>
    </row>
    <row r="75" spans="1:10" s="108" customFormat="1" ht="17.25" customHeight="1" x14ac:dyDescent="0.25">
      <c r="A75" s="102">
        <v>66</v>
      </c>
      <c r="B75" s="103" t="s">
        <v>23</v>
      </c>
      <c r="C75" s="104">
        <v>501190215</v>
      </c>
      <c r="D75" s="105" t="s">
        <v>193</v>
      </c>
      <c r="E75" s="104">
        <v>2.11</v>
      </c>
      <c r="F75" s="106" t="str">
        <f t="shared" ref="F75:F91" si="2">IF(E75&lt;2,"Yếu",IF(E75&lt;2.5,"Trung bình",IF(E75&lt;3.2,"Khá",IF(E75&lt;3.6,"Giỏi","Xuất sắc"))))</f>
        <v>Trung bình</v>
      </c>
      <c r="G75" s="104">
        <v>66</v>
      </c>
      <c r="H75" s="106" t="str">
        <f t="shared" ref="H75:H91" si="3">IF(G75&lt;30,"Kém",IF(G75&lt;50,"Yếu",IF(G75&lt;60,"Trung bình",IF(G75&lt;70,"TB Khá",IF(G75&lt;80,"Khá",IF(G75&lt;90,"Tốt","Xuất sắc"))))))</f>
        <v>TB Khá</v>
      </c>
      <c r="I75" s="109" t="s">
        <v>79</v>
      </c>
      <c r="J75" s="107"/>
    </row>
    <row r="76" spans="1:10" s="108" customFormat="1" ht="17.25" customHeight="1" x14ac:dyDescent="0.25">
      <c r="A76" s="102">
        <v>67</v>
      </c>
      <c r="B76" s="103" t="s">
        <v>23</v>
      </c>
      <c r="C76" s="104">
        <v>501190233</v>
      </c>
      <c r="D76" s="105" t="s">
        <v>194</v>
      </c>
      <c r="E76" s="104">
        <v>2.84</v>
      </c>
      <c r="F76" s="106" t="str">
        <f t="shared" si="2"/>
        <v>Khá</v>
      </c>
      <c r="G76" s="104">
        <v>84</v>
      </c>
      <c r="H76" s="106" t="str">
        <f t="shared" si="3"/>
        <v>Tốt</v>
      </c>
      <c r="I76" s="109" t="s">
        <v>76</v>
      </c>
      <c r="J76" s="107"/>
    </row>
    <row r="77" spans="1:10" s="108" customFormat="1" ht="17.25" customHeight="1" x14ac:dyDescent="0.25">
      <c r="A77" s="102">
        <v>68</v>
      </c>
      <c r="B77" s="103" t="s">
        <v>23</v>
      </c>
      <c r="C77" s="104">
        <v>501190234</v>
      </c>
      <c r="D77" s="105" t="s">
        <v>195</v>
      </c>
      <c r="E77" s="104">
        <v>2.61</v>
      </c>
      <c r="F77" s="106" t="str">
        <f t="shared" si="2"/>
        <v>Khá</v>
      </c>
      <c r="G77" s="104">
        <v>69</v>
      </c>
      <c r="H77" s="106" t="str">
        <f t="shared" si="3"/>
        <v>TB Khá</v>
      </c>
      <c r="I77" s="109" t="s">
        <v>82</v>
      </c>
      <c r="J77" s="107"/>
    </row>
    <row r="78" spans="1:10" s="108" customFormat="1" ht="17.25" customHeight="1" x14ac:dyDescent="0.25">
      <c r="A78" s="102">
        <v>69</v>
      </c>
      <c r="B78" s="103" t="s">
        <v>23</v>
      </c>
      <c r="C78" s="104">
        <v>501190242</v>
      </c>
      <c r="D78" s="105" t="s">
        <v>196</v>
      </c>
      <c r="E78" s="104">
        <v>2.73</v>
      </c>
      <c r="F78" s="106" t="str">
        <f t="shared" si="2"/>
        <v>Khá</v>
      </c>
      <c r="G78" s="104">
        <v>84</v>
      </c>
      <c r="H78" s="106" t="str">
        <f t="shared" si="3"/>
        <v>Tốt</v>
      </c>
      <c r="I78" s="109" t="s">
        <v>76</v>
      </c>
      <c r="J78" s="107"/>
    </row>
    <row r="79" spans="1:10" s="108" customFormat="1" ht="17.25" customHeight="1" x14ac:dyDescent="0.25">
      <c r="A79" s="102">
        <v>70</v>
      </c>
      <c r="B79" s="103" t="s">
        <v>23</v>
      </c>
      <c r="C79" s="104">
        <v>501190247</v>
      </c>
      <c r="D79" s="105" t="s">
        <v>197</v>
      </c>
      <c r="E79" s="104">
        <v>2.95</v>
      </c>
      <c r="F79" s="106" t="str">
        <f t="shared" si="2"/>
        <v>Khá</v>
      </c>
      <c r="G79" s="104">
        <v>81</v>
      </c>
      <c r="H79" s="106" t="str">
        <f t="shared" si="3"/>
        <v>Tốt</v>
      </c>
      <c r="I79" s="109" t="s">
        <v>76</v>
      </c>
      <c r="J79" s="107"/>
    </row>
    <row r="80" spans="1:10" s="108" customFormat="1" ht="17.25" customHeight="1" x14ac:dyDescent="0.25">
      <c r="A80" s="102">
        <v>71</v>
      </c>
      <c r="B80" s="103" t="s">
        <v>23</v>
      </c>
      <c r="C80" s="104">
        <v>501190276</v>
      </c>
      <c r="D80" s="105" t="s">
        <v>198</v>
      </c>
      <c r="E80" s="104">
        <v>2.58</v>
      </c>
      <c r="F80" s="106" t="str">
        <f t="shared" si="2"/>
        <v>Khá</v>
      </c>
      <c r="G80" s="104">
        <v>57</v>
      </c>
      <c r="H80" s="106" t="str">
        <f t="shared" si="3"/>
        <v>Trung bình</v>
      </c>
      <c r="I80" s="109" t="s">
        <v>79</v>
      </c>
      <c r="J80" s="107"/>
    </row>
    <row r="81" spans="1:10" s="108" customFormat="1" ht="17.25" customHeight="1" x14ac:dyDescent="0.25">
      <c r="A81" s="102">
        <v>72</v>
      </c>
      <c r="B81" s="103" t="s">
        <v>23</v>
      </c>
      <c r="C81" s="104">
        <v>501190284</v>
      </c>
      <c r="D81" s="105" t="s">
        <v>199</v>
      </c>
      <c r="E81" s="104">
        <v>2.9</v>
      </c>
      <c r="F81" s="106" t="str">
        <f t="shared" si="2"/>
        <v>Khá</v>
      </c>
      <c r="G81" s="104">
        <v>79</v>
      </c>
      <c r="H81" s="106" t="str">
        <f t="shared" si="3"/>
        <v>Khá</v>
      </c>
      <c r="I81" s="109" t="s">
        <v>76</v>
      </c>
      <c r="J81" s="107"/>
    </row>
    <row r="82" spans="1:10" s="108" customFormat="1" ht="17.25" customHeight="1" x14ac:dyDescent="0.25">
      <c r="A82" s="102">
        <v>73</v>
      </c>
      <c r="B82" s="103" t="s">
        <v>23</v>
      </c>
      <c r="C82" s="104">
        <v>501190296</v>
      </c>
      <c r="D82" s="105" t="s">
        <v>200</v>
      </c>
      <c r="E82" s="104">
        <v>2.9</v>
      </c>
      <c r="F82" s="106" t="str">
        <f t="shared" si="2"/>
        <v>Khá</v>
      </c>
      <c r="G82" s="104">
        <v>74</v>
      </c>
      <c r="H82" s="106" t="str">
        <f t="shared" si="3"/>
        <v>Khá</v>
      </c>
      <c r="I82" s="109" t="s">
        <v>76</v>
      </c>
      <c r="J82" s="107"/>
    </row>
    <row r="83" spans="1:10" s="108" customFormat="1" ht="17.25" customHeight="1" x14ac:dyDescent="0.25">
      <c r="A83" s="102">
        <v>74</v>
      </c>
      <c r="B83" s="103" t="s">
        <v>23</v>
      </c>
      <c r="C83" s="104">
        <v>501190314</v>
      </c>
      <c r="D83" s="105" t="s">
        <v>201</v>
      </c>
      <c r="E83" s="104">
        <v>2.98</v>
      </c>
      <c r="F83" s="106" t="str">
        <f t="shared" si="2"/>
        <v>Khá</v>
      </c>
      <c r="G83" s="104">
        <v>91</v>
      </c>
      <c r="H83" s="106" t="str">
        <f t="shared" si="3"/>
        <v>Xuất sắc</v>
      </c>
      <c r="I83" s="109" t="s">
        <v>76</v>
      </c>
      <c r="J83" s="107"/>
    </row>
    <row r="84" spans="1:10" s="108" customFormat="1" ht="17.25" customHeight="1" x14ac:dyDescent="0.25">
      <c r="A84" s="102">
        <v>75</v>
      </c>
      <c r="B84" s="103" t="s">
        <v>23</v>
      </c>
      <c r="C84" s="104">
        <v>501190320</v>
      </c>
      <c r="D84" s="105" t="s">
        <v>202</v>
      </c>
      <c r="E84" s="104">
        <v>2.73</v>
      </c>
      <c r="F84" s="106" t="str">
        <f t="shared" si="2"/>
        <v>Khá</v>
      </c>
      <c r="G84" s="104">
        <v>80</v>
      </c>
      <c r="H84" s="106" t="str">
        <f t="shared" si="3"/>
        <v>Tốt</v>
      </c>
      <c r="I84" s="109" t="s">
        <v>76</v>
      </c>
      <c r="J84" s="107"/>
    </row>
    <row r="85" spans="1:10" s="108" customFormat="1" ht="17.25" customHeight="1" x14ac:dyDescent="0.25">
      <c r="A85" s="102">
        <v>76</v>
      </c>
      <c r="B85" s="103" t="s">
        <v>23</v>
      </c>
      <c r="C85" s="104">
        <v>501190333</v>
      </c>
      <c r="D85" s="105" t="s">
        <v>203</v>
      </c>
      <c r="E85" s="104">
        <v>3.18</v>
      </c>
      <c r="F85" s="106" t="str">
        <f t="shared" si="2"/>
        <v>Khá</v>
      </c>
      <c r="G85" s="104">
        <v>86</v>
      </c>
      <c r="H85" s="106" t="str">
        <f t="shared" si="3"/>
        <v>Tốt</v>
      </c>
      <c r="I85" s="109" t="s">
        <v>76</v>
      </c>
      <c r="J85" s="107"/>
    </row>
    <row r="86" spans="1:10" s="108" customFormat="1" ht="17.25" customHeight="1" x14ac:dyDescent="0.25">
      <c r="A86" s="102">
        <v>77</v>
      </c>
      <c r="B86" s="103" t="s">
        <v>23</v>
      </c>
      <c r="C86" s="104">
        <v>501190342</v>
      </c>
      <c r="D86" s="105" t="s">
        <v>92</v>
      </c>
      <c r="E86" s="104">
        <v>2.68</v>
      </c>
      <c r="F86" s="106" t="str">
        <f t="shared" si="2"/>
        <v>Khá</v>
      </c>
      <c r="G86" s="104">
        <v>62</v>
      </c>
      <c r="H86" s="106" t="str">
        <f t="shared" si="3"/>
        <v>TB Khá</v>
      </c>
      <c r="I86" s="109" t="s">
        <v>82</v>
      </c>
      <c r="J86" s="107"/>
    </row>
    <row r="87" spans="1:10" s="108" customFormat="1" ht="17.25" customHeight="1" x14ac:dyDescent="0.25">
      <c r="A87" s="102">
        <v>78</v>
      </c>
      <c r="B87" s="103" t="s">
        <v>23</v>
      </c>
      <c r="C87" s="104">
        <v>501190349</v>
      </c>
      <c r="D87" s="105" t="s">
        <v>204</v>
      </c>
      <c r="E87" s="104">
        <v>3.03</v>
      </c>
      <c r="F87" s="106" t="str">
        <f t="shared" si="2"/>
        <v>Khá</v>
      </c>
      <c r="G87" s="104">
        <v>92</v>
      </c>
      <c r="H87" s="106" t="str">
        <f t="shared" si="3"/>
        <v>Xuất sắc</v>
      </c>
      <c r="I87" s="109" t="s">
        <v>76</v>
      </c>
      <c r="J87" s="107"/>
    </row>
    <row r="88" spans="1:10" s="108" customFormat="1" ht="17.25" customHeight="1" x14ac:dyDescent="0.25">
      <c r="A88" s="102">
        <v>79</v>
      </c>
      <c r="B88" s="103" t="s">
        <v>23</v>
      </c>
      <c r="C88" s="104">
        <v>501190350</v>
      </c>
      <c r="D88" s="105" t="s">
        <v>204</v>
      </c>
      <c r="E88" s="104">
        <v>2.48</v>
      </c>
      <c r="F88" s="106" t="str">
        <f t="shared" si="2"/>
        <v>Trung bình</v>
      </c>
      <c r="G88" s="104">
        <v>69</v>
      </c>
      <c r="H88" s="106" t="str">
        <f t="shared" si="3"/>
        <v>TB Khá</v>
      </c>
      <c r="I88" s="109" t="s">
        <v>79</v>
      </c>
      <c r="J88" s="107"/>
    </row>
    <row r="89" spans="1:10" s="108" customFormat="1" ht="17.25" customHeight="1" x14ac:dyDescent="0.25">
      <c r="A89" s="102">
        <v>80</v>
      </c>
      <c r="B89" s="103" t="s">
        <v>23</v>
      </c>
      <c r="C89" s="104">
        <v>501190356</v>
      </c>
      <c r="D89" s="105" t="s">
        <v>205</v>
      </c>
      <c r="E89" s="104">
        <v>2.23</v>
      </c>
      <c r="F89" s="106" t="str">
        <f t="shared" si="2"/>
        <v>Trung bình</v>
      </c>
      <c r="G89" s="104">
        <v>64</v>
      </c>
      <c r="H89" s="106" t="str">
        <f t="shared" si="3"/>
        <v>TB Khá</v>
      </c>
      <c r="I89" s="109" t="s">
        <v>79</v>
      </c>
      <c r="J89" s="107"/>
    </row>
    <row r="90" spans="1:10" s="108" customFormat="1" ht="17.25" customHeight="1" x14ac:dyDescent="0.25">
      <c r="A90" s="102">
        <v>81</v>
      </c>
      <c r="B90" s="103" t="s">
        <v>23</v>
      </c>
      <c r="C90" s="104">
        <v>501190391</v>
      </c>
      <c r="D90" s="105" t="s">
        <v>206</v>
      </c>
      <c r="E90" s="104">
        <v>2.75</v>
      </c>
      <c r="F90" s="106" t="str">
        <f t="shared" si="2"/>
        <v>Khá</v>
      </c>
      <c r="G90" s="104">
        <v>90</v>
      </c>
      <c r="H90" s="106" t="str">
        <f t="shared" si="3"/>
        <v>Xuất sắc</v>
      </c>
      <c r="I90" s="109" t="s">
        <v>76</v>
      </c>
      <c r="J90" s="107"/>
    </row>
    <row r="91" spans="1:10" s="108" customFormat="1" ht="17.25" customHeight="1" x14ac:dyDescent="0.25">
      <c r="A91" s="102">
        <v>82</v>
      </c>
      <c r="B91" s="103" t="s">
        <v>23</v>
      </c>
      <c r="C91" s="104">
        <v>501190397</v>
      </c>
      <c r="D91" s="105" t="s">
        <v>207</v>
      </c>
      <c r="E91" s="104">
        <v>3</v>
      </c>
      <c r="F91" s="106" t="str">
        <f t="shared" si="2"/>
        <v>Khá</v>
      </c>
      <c r="G91" s="104">
        <v>80</v>
      </c>
      <c r="H91" s="106" t="str">
        <f t="shared" si="3"/>
        <v>Tốt</v>
      </c>
      <c r="I91" s="109" t="s">
        <v>76</v>
      </c>
      <c r="J91" s="107"/>
    </row>
    <row r="92" spans="1:10" s="108" customFormat="1" ht="17.25" customHeight="1" x14ac:dyDescent="0.25">
      <c r="A92" s="102">
        <v>83</v>
      </c>
      <c r="B92" s="103" t="s">
        <v>24</v>
      </c>
      <c r="C92" s="104">
        <v>501190001</v>
      </c>
      <c r="D92" s="110" t="s">
        <v>216</v>
      </c>
      <c r="E92" s="104">
        <v>2.73</v>
      </c>
      <c r="F92" s="106" t="str">
        <f t="shared" ref="F92:F138" si="4">IF(E92&lt;2,"Yếu",IF(E92&lt;2.5,"Trung bình",IF(E92&lt;3.2,"Khá",IF(E92&lt;3.6,"Giỏi","Xuất sắc"))))</f>
        <v>Khá</v>
      </c>
      <c r="G92" s="104">
        <v>70</v>
      </c>
      <c r="H92" s="106" t="str">
        <f t="shared" ref="H92:H138" si="5">IF(G92&lt;30,"Kém",IF(G92&lt;50,"Yếu",IF(G92&lt;60,"Trung bình",IF(G92&lt;70,"TB Khá",IF(G92&lt;80,"Khá",IF(G92&lt;90,"Tốt","Xuất sắc"))))))</f>
        <v>Khá</v>
      </c>
      <c r="I92" s="104" t="s">
        <v>76</v>
      </c>
      <c r="J92" s="107"/>
    </row>
    <row r="93" spans="1:10" s="108" customFormat="1" ht="17.25" customHeight="1" x14ac:dyDescent="0.25">
      <c r="A93" s="102">
        <v>84</v>
      </c>
      <c r="B93" s="103" t="s">
        <v>24</v>
      </c>
      <c r="C93" s="104">
        <v>501190011</v>
      </c>
      <c r="D93" s="110" t="s">
        <v>217</v>
      </c>
      <c r="E93" s="104">
        <v>2.61</v>
      </c>
      <c r="F93" s="106" t="str">
        <f t="shared" si="4"/>
        <v>Khá</v>
      </c>
      <c r="G93" s="104">
        <v>73</v>
      </c>
      <c r="H93" s="106" t="str">
        <f t="shared" si="5"/>
        <v>Khá</v>
      </c>
      <c r="I93" s="104" t="s">
        <v>76</v>
      </c>
      <c r="J93" s="107"/>
    </row>
    <row r="94" spans="1:10" s="108" customFormat="1" ht="17.25" customHeight="1" x14ac:dyDescent="0.25">
      <c r="A94" s="102">
        <v>85</v>
      </c>
      <c r="B94" s="103" t="s">
        <v>24</v>
      </c>
      <c r="C94" s="104">
        <v>501190012</v>
      </c>
      <c r="D94" s="110" t="s">
        <v>234</v>
      </c>
      <c r="E94" s="104">
        <v>2.98</v>
      </c>
      <c r="F94" s="106" t="str">
        <f t="shared" si="4"/>
        <v>Khá</v>
      </c>
      <c r="G94" s="104">
        <v>78</v>
      </c>
      <c r="H94" s="106" t="str">
        <f t="shared" si="5"/>
        <v>Khá</v>
      </c>
      <c r="I94" s="104" t="s">
        <v>76</v>
      </c>
      <c r="J94" s="107"/>
    </row>
    <row r="95" spans="1:10" s="108" customFormat="1" ht="17.25" customHeight="1" x14ac:dyDescent="0.25">
      <c r="A95" s="102">
        <v>86</v>
      </c>
      <c r="B95" s="103" t="s">
        <v>24</v>
      </c>
      <c r="C95" s="104">
        <v>501190020</v>
      </c>
      <c r="D95" s="110" t="s">
        <v>235</v>
      </c>
      <c r="E95" s="104">
        <v>2.33</v>
      </c>
      <c r="F95" s="106" t="str">
        <f t="shared" si="4"/>
        <v>Trung bình</v>
      </c>
      <c r="G95" s="104">
        <v>58</v>
      </c>
      <c r="H95" s="106" t="str">
        <f t="shared" si="5"/>
        <v>Trung bình</v>
      </c>
      <c r="I95" s="104" t="s">
        <v>79</v>
      </c>
      <c r="J95" s="107"/>
    </row>
    <row r="96" spans="1:10" s="108" customFormat="1" ht="17.25" customHeight="1" x14ac:dyDescent="0.25">
      <c r="A96" s="102">
        <v>87</v>
      </c>
      <c r="B96" s="103" t="s">
        <v>24</v>
      </c>
      <c r="C96" s="104">
        <v>501190028</v>
      </c>
      <c r="D96" s="110" t="s">
        <v>218</v>
      </c>
      <c r="E96" s="104">
        <v>2.85</v>
      </c>
      <c r="F96" s="106" t="str">
        <f t="shared" si="4"/>
        <v>Khá</v>
      </c>
      <c r="G96" s="104">
        <v>85</v>
      </c>
      <c r="H96" s="106" t="str">
        <f t="shared" si="5"/>
        <v>Tốt</v>
      </c>
      <c r="I96" s="104" t="s">
        <v>76</v>
      </c>
      <c r="J96" s="107"/>
    </row>
    <row r="97" spans="1:10" s="108" customFormat="1" ht="17.25" customHeight="1" x14ac:dyDescent="0.25">
      <c r="A97" s="102">
        <v>88</v>
      </c>
      <c r="B97" s="103" t="s">
        <v>24</v>
      </c>
      <c r="C97" s="104">
        <v>501190046</v>
      </c>
      <c r="D97" s="110" t="s">
        <v>208</v>
      </c>
      <c r="E97" s="104">
        <v>3.35</v>
      </c>
      <c r="F97" s="106" t="str">
        <f t="shared" si="4"/>
        <v>Giỏi</v>
      </c>
      <c r="G97" s="104">
        <v>75</v>
      </c>
      <c r="H97" s="106" t="str">
        <f t="shared" si="5"/>
        <v>Khá</v>
      </c>
      <c r="I97" s="104" t="s">
        <v>76</v>
      </c>
      <c r="J97" s="107"/>
    </row>
    <row r="98" spans="1:10" s="108" customFormat="1" ht="17.25" customHeight="1" x14ac:dyDescent="0.25">
      <c r="A98" s="102">
        <v>89</v>
      </c>
      <c r="B98" s="103" t="s">
        <v>24</v>
      </c>
      <c r="C98" s="104">
        <v>501190053</v>
      </c>
      <c r="D98" s="110" t="s">
        <v>209</v>
      </c>
      <c r="E98" s="104">
        <v>3.1</v>
      </c>
      <c r="F98" s="106" t="str">
        <f t="shared" si="4"/>
        <v>Khá</v>
      </c>
      <c r="G98" s="104">
        <v>75</v>
      </c>
      <c r="H98" s="106" t="str">
        <f t="shared" si="5"/>
        <v>Khá</v>
      </c>
      <c r="I98" s="104" t="s">
        <v>76</v>
      </c>
      <c r="J98" s="107"/>
    </row>
    <row r="99" spans="1:10" s="108" customFormat="1" ht="17.25" customHeight="1" x14ac:dyDescent="0.25">
      <c r="A99" s="102">
        <v>90</v>
      </c>
      <c r="B99" s="103" t="s">
        <v>24</v>
      </c>
      <c r="C99" s="104">
        <v>501190055</v>
      </c>
      <c r="D99" s="110" t="s">
        <v>236</v>
      </c>
      <c r="E99" s="104">
        <v>2.64</v>
      </c>
      <c r="F99" s="106" t="str">
        <f t="shared" si="4"/>
        <v>Khá</v>
      </c>
      <c r="G99" s="104">
        <v>67</v>
      </c>
      <c r="H99" s="106" t="str">
        <f t="shared" si="5"/>
        <v>TB Khá</v>
      </c>
      <c r="I99" s="104" t="s">
        <v>82</v>
      </c>
      <c r="J99" s="107"/>
    </row>
    <row r="100" spans="1:10" s="108" customFormat="1" ht="17.25" customHeight="1" x14ac:dyDescent="0.25">
      <c r="A100" s="102">
        <v>91</v>
      </c>
      <c r="B100" s="103" t="s">
        <v>24</v>
      </c>
      <c r="C100" s="104">
        <v>501190061</v>
      </c>
      <c r="D100" s="110" t="s">
        <v>237</v>
      </c>
      <c r="E100" s="104">
        <v>2.85</v>
      </c>
      <c r="F100" s="106" t="str">
        <f t="shared" si="4"/>
        <v>Khá</v>
      </c>
      <c r="G100" s="104">
        <v>74</v>
      </c>
      <c r="H100" s="106" t="str">
        <f t="shared" si="5"/>
        <v>Khá</v>
      </c>
      <c r="I100" s="104" t="s">
        <v>76</v>
      </c>
      <c r="J100" s="107"/>
    </row>
    <row r="101" spans="1:10" s="108" customFormat="1" ht="17.25" customHeight="1" x14ac:dyDescent="0.25">
      <c r="A101" s="102">
        <v>92</v>
      </c>
      <c r="B101" s="103" t="s">
        <v>24</v>
      </c>
      <c r="C101" s="104">
        <v>501190072</v>
      </c>
      <c r="D101" s="110" t="s">
        <v>219</v>
      </c>
      <c r="E101" s="104">
        <v>3.13</v>
      </c>
      <c r="F101" s="106" t="str">
        <f t="shared" si="4"/>
        <v>Khá</v>
      </c>
      <c r="G101" s="104">
        <v>75</v>
      </c>
      <c r="H101" s="106" t="str">
        <f t="shared" si="5"/>
        <v>Khá</v>
      </c>
      <c r="I101" s="104" t="s">
        <v>76</v>
      </c>
      <c r="J101" s="107"/>
    </row>
    <row r="102" spans="1:10" s="108" customFormat="1" ht="17.25" customHeight="1" x14ac:dyDescent="0.25">
      <c r="A102" s="102">
        <v>93</v>
      </c>
      <c r="B102" s="103" t="s">
        <v>24</v>
      </c>
      <c r="C102" s="104">
        <v>501190079</v>
      </c>
      <c r="D102" s="110" t="s">
        <v>220</v>
      </c>
      <c r="E102" s="104">
        <v>3.33</v>
      </c>
      <c r="F102" s="106" t="str">
        <f t="shared" si="4"/>
        <v>Giỏi</v>
      </c>
      <c r="G102" s="104">
        <v>85</v>
      </c>
      <c r="H102" s="106" t="str">
        <f t="shared" si="5"/>
        <v>Tốt</v>
      </c>
      <c r="I102" s="104" t="s">
        <v>77</v>
      </c>
      <c r="J102" s="107"/>
    </row>
    <row r="103" spans="1:10" s="108" customFormat="1" ht="17.25" customHeight="1" x14ac:dyDescent="0.25">
      <c r="A103" s="102">
        <v>94</v>
      </c>
      <c r="B103" s="103" t="s">
        <v>24</v>
      </c>
      <c r="C103" s="104">
        <v>501190106</v>
      </c>
      <c r="D103" s="110" t="s">
        <v>210</v>
      </c>
      <c r="E103" s="104">
        <v>3.02</v>
      </c>
      <c r="F103" s="106" t="str">
        <f t="shared" si="4"/>
        <v>Khá</v>
      </c>
      <c r="G103" s="104">
        <v>60</v>
      </c>
      <c r="H103" s="106" t="str">
        <f t="shared" si="5"/>
        <v>TB Khá</v>
      </c>
      <c r="I103" s="104" t="s">
        <v>82</v>
      </c>
      <c r="J103" s="107"/>
    </row>
    <row r="104" spans="1:10" s="108" customFormat="1" ht="17.25" customHeight="1" x14ac:dyDescent="0.25">
      <c r="A104" s="102">
        <v>95</v>
      </c>
      <c r="B104" s="103" t="s">
        <v>24</v>
      </c>
      <c r="C104" s="104">
        <v>501190113</v>
      </c>
      <c r="D104" s="110" t="s">
        <v>238</v>
      </c>
      <c r="E104" s="104">
        <v>2.95</v>
      </c>
      <c r="F104" s="106" t="str">
        <f t="shared" si="4"/>
        <v>Khá</v>
      </c>
      <c r="G104" s="104">
        <v>70</v>
      </c>
      <c r="H104" s="106" t="str">
        <f t="shared" si="5"/>
        <v>Khá</v>
      </c>
      <c r="I104" s="104" t="s">
        <v>76</v>
      </c>
      <c r="J104" s="107"/>
    </row>
    <row r="105" spans="1:10" s="108" customFormat="1" ht="17.25" customHeight="1" x14ac:dyDescent="0.25">
      <c r="A105" s="102">
        <v>96</v>
      </c>
      <c r="B105" s="103" t="s">
        <v>24</v>
      </c>
      <c r="C105" s="104">
        <v>501190120</v>
      </c>
      <c r="D105" s="110" t="s">
        <v>221</v>
      </c>
      <c r="E105" s="104">
        <v>3.15</v>
      </c>
      <c r="F105" s="106" t="str">
        <f t="shared" si="4"/>
        <v>Khá</v>
      </c>
      <c r="G105" s="104">
        <v>75</v>
      </c>
      <c r="H105" s="106" t="str">
        <f t="shared" si="5"/>
        <v>Khá</v>
      </c>
      <c r="I105" s="104" t="s">
        <v>76</v>
      </c>
      <c r="J105" s="107"/>
    </row>
    <row r="106" spans="1:10" s="108" customFormat="1" ht="17.25" customHeight="1" x14ac:dyDescent="0.25">
      <c r="A106" s="102">
        <v>97</v>
      </c>
      <c r="B106" s="103" t="s">
        <v>24</v>
      </c>
      <c r="C106" s="104">
        <v>501190129</v>
      </c>
      <c r="D106" s="110" t="s">
        <v>222</v>
      </c>
      <c r="E106" s="104">
        <v>3.5</v>
      </c>
      <c r="F106" s="106" t="str">
        <f t="shared" si="4"/>
        <v>Giỏi</v>
      </c>
      <c r="G106" s="104">
        <v>76</v>
      </c>
      <c r="H106" s="106" t="str">
        <f t="shared" si="5"/>
        <v>Khá</v>
      </c>
      <c r="I106" s="104" t="s">
        <v>76</v>
      </c>
      <c r="J106" s="107"/>
    </row>
    <row r="107" spans="1:10" s="108" customFormat="1" ht="17.25" customHeight="1" x14ac:dyDescent="0.25">
      <c r="A107" s="102">
        <v>98</v>
      </c>
      <c r="B107" s="103" t="s">
        <v>24</v>
      </c>
      <c r="C107" s="104">
        <v>501190141</v>
      </c>
      <c r="D107" s="110" t="s">
        <v>239</v>
      </c>
      <c r="E107" s="104">
        <v>3.08</v>
      </c>
      <c r="F107" s="106" t="str">
        <f t="shared" si="4"/>
        <v>Khá</v>
      </c>
      <c r="G107" s="104">
        <v>85</v>
      </c>
      <c r="H107" s="106" t="str">
        <f t="shared" si="5"/>
        <v>Tốt</v>
      </c>
      <c r="I107" s="104" t="s">
        <v>76</v>
      </c>
      <c r="J107" s="107"/>
    </row>
    <row r="108" spans="1:10" s="108" customFormat="1" ht="17.25" customHeight="1" x14ac:dyDescent="0.25">
      <c r="A108" s="102">
        <v>99</v>
      </c>
      <c r="B108" s="103" t="s">
        <v>24</v>
      </c>
      <c r="C108" s="104">
        <v>501190148</v>
      </c>
      <c r="D108" s="110" t="s">
        <v>240</v>
      </c>
      <c r="E108" s="104">
        <v>2.89</v>
      </c>
      <c r="F108" s="106" t="str">
        <f t="shared" si="4"/>
        <v>Khá</v>
      </c>
      <c r="G108" s="104">
        <v>75</v>
      </c>
      <c r="H108" s="106" t="str">
        <f t="shared" si="5"/>
        <v>Khá</v>
      </c>
      <c r="I108" s="104" t="s">
        <v>76</v>
      </c>
      <c r="J108" s="107"/>
    </row>
    <row r="109" spans="1:10" s="108" customFormat="1" ht="17.25" customHeight="1" x14ac:dyDescent="0.25">
      <c r="A109" s="102">
        <v>100</v>
      </c>
      <c r="B109" s="103" t="s">
        <v>24</v>
      </c>
      <c r="C109" s="104">
        <v>501190151</v>
      </c>
      <c r="D109" s="110" t="s">
        <v>223</v>
      </c>
      <c r="E109" s="104">
        <v>3.13</v>
      </c>
      <c r="F109" s="106" t="str">
        <f t="shared" si="4"/>
        <v>Khá</v>
      </c>
      <c r="G109" s="104">
        <v>75</v>
      </c>
      <c r="H109" s="106" t="str">
        <f t="shared" si="5"/>
        <v>Khá</v>
      </c>
      <c r="I109" s="104" t="s">
        <v>76</v>
      </c>
      <c r="J109" s="107"/>
    </row>
    <row r="110" spans="1:10" s="108" customFormat="1" ht="17.25" customHeight="1" x14ac:dyDescent="0.25">
      <c r="A110" s="102">
        <v>101</v>
      </c>
      <c r="B110" s="103" t="s">
        <v>24</v>
      </c>
      <c r="C110" s="104">
        <v>501190152</v>
      </c>
      <c r="D110" s="110" t="s">
        <v>224</v>
      </c>
      <c r="E110" s="104">
        <v>3.03</v>
      </c>
      <c r="F110" s="106" t="str">
        <f t="shared" si="4"/>
        <v>Khá</v>
      </c>
      <c r="G110" s="104">
        <v>70</v>
      </c>
      <c r="H110" s="106" t="str">
        <f t="shared" si="5"/>
        <v>Khá</v>
      </c>
      <c r="I110" s="104" t="s">
        <v>76</v>
      </c>
      <c r="J110" s="107"/>
    </row>
    <row r="111" spans="1:10" s="108" customFormat="1" ht="17.25" customHeight="1" x14ac:dyDescent="0.25">
      <c r="A111" s="102">
        <v>102</v>
      </c>
      <c r="B111" s="103" t="s">
        <v>24</v>
      </c>
      <c r="C111" s="104">
        <v>501190162</v>
      </c>
      <c r="D111" s="110" t="s">
        <v>211</v>
      </c>
      <c r="E111" s="104">
        <v>3.25</v>
      </c>
      <c r="F111" s="106" t="str">
        <f t="shared" si="4"/>
        <v>Giỏi</v>
      </c>
      <c r="G111" s="104">
        <v>77</v>
      </c>
      <c r="H111" s="106" t="str">
        <f t="shared" si="5"/>
        <v>Khá</v>
      </c>
      <c r="I111" s="104" t="s">
        <v>76</v>
      </c>
      <c r="J111" s="107"/>
    </row>
    <row r="112" spans="1:10" s="108" customFormat="1" ht="17.25" customHeight="1" x14ac:dyDescent="0.25">
      <c r="A112" s="102">
        <v>103</v>
      </c>
      <c r="B112" s="103" t="s">
        <v>24</v>
      </c>
      <c r="C112" s="104">
        <v>501190167</v>
      </c>
      <c r="D112" s="110" t="s">
        <v>212</v>
      </c>
      <c r="E112" s="104">
        <v>3.23</v>
      </c>
      <c r="F112" s="106" t="str">
        <f t="shared" si="4"/>
        <v>Giỏi</v>
      </c>
      <c r="G112" s="104">
        <v>78</v>
      </c>
      <c r="H112" s="106" t="str">
        <f t="shared" si="5"/>
        <v>Khá</v>
      </c>
      <c r="I112" s="104" t="s">
        <v>76</v>
      </c>
      <c r="J112" s="107"/>
    </row>
    <row r="113" spans="1:10" s="108" customFormat="1" ht="17.25" customHeight="1" x14ac:dyDescent="0.25">
      <c r="A113" s="102">
        <v>104</v>
      </c>
      <c r="B113" s="103" t="s">
        <v>24</v>
      </c>
      <c r="C113" s="104">
        <v>501190174</v>
      </c>
      <c r="D113" s="110" t="s">
        <v>225</v>
      </c>
      <c r="E113" s="104">
        <v>3.4</v>
      </c>
      <c r="F113" s="106" t="str">
        <f t="shared" si="4"/>
        <v>Giỏi</v>
      </c>
      <c r="G113" s="104">
        <v>74</v>
      </c>
      <c r="H113" s="106" t="str">
        <f t="shared" si="5"/>
        <v>Khá</v>
      </c>
      <c r="I113" s="104" t="s">
        <v>76</v>
      </c>
      <c r="J113" s="107"/>
    </row>
    <row r="114" spans="1:10" s="108" customFormat="1" ht="17.25" customHeight="1" x14ac:dyDescent="0.25">
      <c r="A114" s="102">
        <v>105</v>
      </c>
      <c r="B114" s="103" t="s">
        <v>24</v>
      </c>
      <c r="C114" s="104">
        <v>501190188</v>
      </c>
      <c r="D114" s="110" t="s">
        <v>241</v>
      </c>
      <c r="E114" s="104">
        <v>2.95</v>
      </c>
      <c r="F114" s="106" t="str">
        <f t="shared" si="4"/>
        <v>Khá</v>
      </c>
      <c r="G114" s="104">
        <v>69</v>
      </c>
      <c r="H114" s="106" t="str">
        <f t="shared" si="5"/>
        <v>TB Khá</v>
      </c>
      <c r="I114" s="104" t="s">
        <v>82</v>
      </c>
      <c r="J114" s="107"/>
    </row>
    <row r="115" spans="1:10" s="108" customFormat="1" ht="17.25" customHeight="1" x14ac:dyDescent="0.25">
      <c r="A115" s="102">
        <v>106</v>
      </c>
      <c r="B115" s="103" t="s">
        <v>24</v>
      </c>
      <c r="C115" s="104">
        <v>501190196</v>
      </c>
      <c r="D115" s="110" t="s">
        <v>242</v>
      </c>
      <c r="E115" s="104">
        <v>2.57</v>
      </c>
      <c r="F115" s="106" t="str">
        <f t="shared" si="4"/>
        <v>Khá</v>
      </c>
      <c r="G115" s="104">
        <v>80</v>
      </c>
      <c r="H115" s="106" t="str">
        <f t="shared" si="5"/>
        <v>Tốt</v>
      </c>
      <c r="I115" s="104" t="s">
        <v>76</v>
      </c>
      <c r="J115" s="107"/>
    </row>
    <row r="116" spans="1:10" s="108" customFormat="1" ht="17.25" customHeight="1" x14ac:dyDescent="0.25">
      <c r="A116" s="102">
        <v>107</v>
      </c>
      <c r="B116" s="103" t="s">
        <v>24</v>
      </c>
      <c r="C116" s="104">
        <v>501190220</v>
      </c>
      <c r="D116" s="110" t="s">
        <v>243</v>
      </c>
      <c r="E116" s="104">
        <v>2.93</v>
      </c>
      <c r="F116" s="106" t="str">
        <f t="shared" si="4"/>
        <v>Khá</v>
      </c>
      <c r="G116" s="104">
        <v>82</v>
      </c>
      <c r="H116" s="106" t="str">
        <f t="shared" si="5"/>
        <v>Tốt</v>
      </c>
      <c r="I116" s="104" t="s">
        <v>76</v>
      </c>
      <c r="J116" s="107"/>
    </row>
    <row r="117" spans="1:10" s="108" customFormat="1" ht="17.25" customHeight="1" x14ac:dyDescent="0.25">
      <c r="A117" s="102">
        <v>108</v>
      </c>
      <c r="B117" s="103" t="s">
        <v>24</v>
      </c>
      <c r="C117" s="104">
        <v>501190230</v>
      </c>
      <c r="D117" s="110" t="s">
        <v>244</v>
      </c>
      <c r="E117" s="104">
        <v>3</v>
      </c>
      <c r="F117" s="106" t="str">
        <f t="shared" si="4"/>
        <v>Khá</v>
      </c>
      <c r="G117" s="104">
        <v>80</v>
      </c>
      <c r="H117" s="106" t="str">
        <f t="shared" si="5"/>
        <v>Tốt</v>
      </c>
      <c r="I117" s="104" t="s">
        <v>76</v>
      </c>
      <c r="J117" s="107"/>
    </row>
    <row r="118" spans="1:10" s="108" customFormat="1" ht="17.25" customHeight="1" x14ac:dyDescent="0.25">
      <c r="A118" s="102">
        <v>109</v>
      </c>
      <c r="B118" s="103" t="s">
        <v>24</v>
      </c>
      <c r="C118" s="104">
        <v>501190240</v>
      </c>
      <c r="D118" s="110" t="s">
        <v>245</v>
      </c>
      <c r="E118" s="104">
        <v>2.9</v>
      </c>
      <c r="F118" s="106" t="str">
        <f t="shared" si="4"/>
        <v>Khá</v>
      </c>
      <c r="G118" s="104">
        <v>75</v>
      </c>
      <c r="H118" s="106" t="str">
        <f t="shared" si="5"/>
        <v>Khá</v>
      </c>
      <c r="I118" s="104" t="s">
        <v>76</v>
      </c>
      <c r="J118" s="107"/>
    </row>
    <row r="119" spans="1:10" s="108" customFormat="1" ht="17.25" customHeight="1" x14ac:dyDescent="0.25">
      <c r="A119" s="102">
        <v>110</v>
      </c>
      <c r="B119" s="103" t="s">
        <v>24</v>
      </c>
      <c r="C119" s="104">
        <v>501190245</v>
      </c>
      <c r="D119" s="110" t="s">
        <v>246</v>
      </c>
      <c r="E119" s="104">
        <v>2.93</v>
      </c>
      <c r="F119" s="106" t="str">
        <f t="shared" si="4"/>
        <v>Khá</v>
      </c>
      <c r="G119" s="104">
        <v>77</v>
      </c>
      <c r="H119" s="106" t="str">
        <f t="shared" si="5"/>
        <v>Khá</v>
      </c>
      <c r="I119" s="104" t="s">
        <v>76</v>
      </c>
      <c r="J119" s="107"/>
    </row>
    <row r="120" spans="1:10" s="108" customFormat="1" ht="17.25" customHeight="1" x14ac:dyDescent="0.25">
      <c r="A120" s="102">
        <v>111</v>
      </c>
      <c r="B120" s="103" t="s">
        <v>24</v>
      </c>
      <c r="C120" s="104">
        <v>501190252</v>
      </c>
      <c r="D120" s="110" t="s">
        <v>226</v>
      </c>
      <c r="E120" s="104">
        <v>3.05</v>
      </c>
      <c r="F120" s="106" t="str">
        <f t="shared" si="4"/>
        <v>Khá</v>
      </c>
      <c r="G120" s="104">
        <v>69</v>
      </c>
      <c r="H120" s="106" t="str">
        <f t="shared" si="5"/>
        <v>TB Khá</v>
      </c>
      <c r="I120" s="104" t="s">
        <v>82</v>
      </c>
      <c r="J120" s="107"/>
    </row>
    <row r="121" spans="1:10" s="108" customFormat="1" ht="17.25" customHeight="1" x14ac:dyDescent="0.25">
      <c r="A121" s="102">
        <v>112</v>
      </c>
      <c r="B121" s="103" t="s">
        <v>24</v>
      </c>
      <c r="C121" s="104">
        <v>501190266</v>
      </c>
      <c r="D121" s="110" t="s">
        <v>247</v>
      </c>
      <c r="E121" s="104">
        <v>2.83</v>
      </c>
      <c r="F121" s="106" t="str">
        <f t="shared" si="4"/>
        <v>Khá</v>
      </c>
      <c r="G121" s="104">
        <v>69</v>
      </c>
      <c r="H121" s="106" t="str">
        <f t="shared" si="5"/>
        <v>TB Khá</v>
      </c>
      <c r="I121" s="104" t="s">
        <v>82</v>
      </c>
      <c r="J121" s="107"/>
    </row>
    <row r="122" spans="1:10" s="108" customFormat="1" ht="17.25" customHeight="1" x14ac:dyDescent="0.25">
      <c r="A122" s="102">
        <v>113</v>
      </c>
      <c r="B122" s="103" t="s">
        <v>24</v>
      </c>
      <c r="C122" s="104">
        <v>501190275</v>
      </c>
      <c r="D122" s="110" t="s">
        <v>248</v>
      </c>
      <c r="E122" s="104">
        <v>3.15</v>
      </c>
      <c r="F122" s="106" t="str">
        <f t="shared" si="4"/>
        <v>Khá</v>
      </c>
      <c r="G122" s="104">
        <v>75</v>
      </c>
      <c r="H122" s="106" t="str">
        <f t="shared" si="5"/>
        <v>Khá</v>
      </c>
      <c r="I122" s="104" t="s">
        <v>76</v>
      </c>
      <c r="J122" s="107"/>
    </row>
    <row r="123" spans="1:10" s="108" customFormat="1" ht="17.25" customHeight="1" x14ac:dyDescent="0.25">
      <c r="A123" s="102">
        <v>114</v>
      </c>
      <c r="B123" s="103" t="s">
        <v>24</v>
      </c>
      <c r="C123" s="104">
        <v>501190281</v>
      </c>
      <c r="D123" s="110" t="s">
        <v>213</v>
      </c>
      <c r="E123" s="104">
        <v>3.5</v>
      </c>
      <c r="F123" s="106" t="str">
        <f t="shared" si="4"/>
        <v>Giỏi</v>
      </c>
      <c r="G123" s="104">
        <v>86</v>
      </c>
      <c r="H123" s="106" t="str">
        <f t="shared" si="5"/>
        <v>Tốt</v>
      </c>
      <c r="I123" s="104" t="s">
        <v>77</v>
      </c>
      <c r="J123" s="107"/>
    </row>
    <row r="124" spans="1:10" s="108" customFormat="1" ht="17.25" customHeight="1" x14ac:dyDescent="0.25">
      <c r="A124" s="102">
        <v>115</v>
      </c>
      <c r="B124" s="103" t="s">
        <v>24</v>
      </c>
      <c r="C124" s="104">
        <v>501190287</v>
      </c>
      <c r="D124" s="110" t="s">
        <v>227</v>
      </c>
      <c r="E124" s="104">
        <v>3.16</v>
      </c>
      <c r="F124" s="106" t="str">
        <f t="shared" si="4"/>
        <v>Khá</v>
      </c>
      <c r="G124" s="104">
        <v>57</v>
      </c>
      <c r="H124" s="106" t="str">
        <f t="shared" si="5"/>
        <v>Trung bình</v>
      </c>
      <c r="I124" s="104" t="s">
        <v>79</v>
      </c>
      <c r="J124" s="107"/>
    </row>
    <row r="125" spans="1:10" s="108" customFormat="1" ht="17.25" customHeight="1" x14ac:dyDescent="0.25">
      <c r="A125" s="102">
        <v>116</v>
      </c>
      <c r="B125" s="103" t="s">
        <v>24</v>
      </c>
      <c r="C125" s="104">
        <v>501190303</v>
      </c>
      <c r="D125" s="110" t="s">
        <v>85</v>
      </c>
      <c r="E125" s="104">
        <v>3.2</v>
      </c>
      <c r="F125" s="106" t="str">
        <f t="shared" si="4"/>
        <v>Giỏi</v>
      </c>
      <c r="G125" s="104">
        <v>86</v>
      </c>
      <c r="H125" s="106" t="str">
        <f t="shared" si="5"/>
        <v>Tốt</v>
      </c>
      <c r="I125" s="104" t="s">
        <v>77</v>
      </c>
      <c r="J125" s="107"/>
    </row>
    <row r="126" spans="1:10" s="108" customFormat="1" ht="17.25" customHeight="1" x14ac:dyDescent="0.25">
      <c r="A126" s="102">
        <v>117</v>
      </c>
      <c r="B126" s="103" t="s">
        <v>24</v>
      </c>
      <c r="C126" s="104">
        <v>501190308</v>
      </c>
      <c r="D126" s="110" t="s">
        <v>249</v>
      </c>
      <c r="E126" s="104">
        <v>1.7</v>
      </c>
      <c r="F126" s="106" t="str">
        <f t="shared" si="4"/>
        <v>Yếu</v>
      </c>
      <c r="G126" s="104">
        <v>49</v>
      </c>
      <c r="H126" s="106" t="str">
        <f t="shared" si="5"/>
        <v>Yếu</v>
      </c>
      <c r="I126" s="104" t="s">
        <v>75</v>
      </c>
      <c r="J126" s="107"/>
    </row>
    <row r="127" spans="1:10" s="108" customFormat="1" ht="17.25" customHeight="1" x14ac:dyDescent="0.25">
      <c r="A127" s="102">
        <v>118</v>
      </c>
      <c r="B127" s="103" t="s">
        <v>24</v>
      </c>
      <c r="C127" s="104">
        <v>501190317</v>
      </c>
      <c r="D127" s="110" t="s">
        <v>214</v>
      </c>
      <c r="E127" s="104">
        <v>3.13</v>
      </c>
      <c r="F127" s="106" t="str">
        <f t="shared" si="4"/>
        <v>Khá</v>
      </c>
      <c r="G127" s="104">
        <v>79</v>
      </c>
      <c r="H127" s="106" t="str">
        <f t="shared" si="5"/>
        <v>Khá</v>
      </c>
      <c r="I127" s="104" t="s">
        <v>76</v>
      </c>
      <c r="J127" s="107"/>
    </row>
    <row r="128" spans="1:10" s="108" customFormat="1" ht="17.25" customHeight="1" x14ac:dyDescent="0.25">
      <c r="A128" s="102">
        <v>119</v>
      </c>
      <c r="B128" s="103" t="s">
        <v>24</v>
      </c>
      <c r="C128" s="104">
        <v>501190323</v>
      </c>
      <c r="D128" s="110" t="s">
        <v>215</v>
      </c>
      <c r="E128" s="104">
        <v>3.5</v>
      </c>
      <c r="F128" s="106" t="str">
        <f t="shared" si="4"/>
        <v>Giỏi</v>
      </c>
      <c r="G128" s="104">
        <v>99</v>
      </c>
      <c r="H128" s="106" t="str">
        <f t="shared" si="5"/>
        <v>Xuất sắc</v>
      </c>
      <c r="I128" s="104" t="s">
        <v>77</v>
      </c>
      <c r="J128" s="107"/>
    </row>
    <row r="129" spans="1:10" s="108" customFormat="1" ht="17.25" customHeight="1" x14ac:dyDescent="0.25">
      <c r="A129" s="102">
        <v>120</v>
      </c>
      <c r="B129" s="103" t="s">
        <v>24</v>
      </c>
      <c r="C129" s="104">
        <v>501190328</v>
      </c>
      <c r="D129" s="110" t="s">
        <v>228</v>
      </c>
      <c r="E129" s="104">
        <v>3.18</v>
      </c>
      <c r="F129" s="106" t="str">
        <f t="shared" si="4"/>
        <v>Khá</v>
      </c>
      <c r="G129" s="104">
        <v>75</v>
      </c>
      <c r="H129" s="106" t="str">
        <f t="shared" si="5"/>
        <v>Khá</v>
      </c>
      <c r="I129" s="104" t="s">
        <v>76</v>
      </c>
      <c r="J129" s="107"/>
    </row>
    <row r="130" spans="1:10" s="108" customFormat="1" ht="17.25" customHeight="1" x14ac:dyDescent="0.25">
      <c r="A130" s="102">
        <v>121</v>
      </c>
      <c r="B130" s="103" t="s">
        <v>24</v>
      </c>
      <c r="C130" s="104">
        <v>501190331</v>
      </c>
      <c r="D130" s="110" t="s">
        <v>229</v>
      </c>
      <c r="E130" s="104">
        <v>3.2</v>
      </c>
      <c r="F130" s="106" t="str">
        <f t="shared" si="4"/>
        <v>Giỏi</v>
      </c>
      <c r="G130" s="104">
        <v>81</v>
      </c>
      <c r="H130" s="106" t="str">
        <f t="shared" si="5"/>
        <v>Tốt</v>
      </c>
      <c r="I130" s="104" t="s">
        <v>77</v>
      </c>
      <c r="J130" s="107"/>
    </row>
    <row r="131" spans="1:10" s="108" customFormat="1" ht="17.25" customHeight="1" x14ac:dyDescent="0.25">
      <c r="A131" s="102">
        <v>122</v>
      </c>
      <c r="B131" s="103" t="s">
        <v>24</v>
      </c>
      <c r="C131" s="104">
        <v>501190338</v>
      </c>
      <c r="D131" s="110" t="s">
        <v>230</v>
      </c>
      <c r="E131" s="104">
        <v>2.87</v>
      </c>
      <c r="F131" s="106" t="str">
        <f t="shared" si="4"/>
        <v>Khá</v>
      </c>
      <c r="G131" s="104">
        <v>73</v>
      </c>
      <c r="H131" s="106" t="str">
        <f t="shared" si="5"/>
        <v>Khá</v>
      </c>
      <c r="I131" s="104" t="s">
        <v>76</v>
      </c>
      <c r="J131" s="107"/>
    </row>
    <row r="132" spans="1:10" s="108" customFormat="1" ht="17.25" customHeight="1" x14ac:dyDescent="0.25">
      <c r="A132" s="102">
        <v>123</v>
      </c>
      <c r="B132" s="103" t="s">
        <v>24</v>
      </c>
      <c r="C132" s="104">
        <v>501190353</v>
      </c>
      <c r="D132" s="110" t="s">
        <v>250</v>
      </c>
      <c r="E132" s="104">
        <v>2.98</v>
      </c>
      <c r="F132" s="106" t="str">
        <f t="shared" si="4"/>
        <v>Khá</v>
      </c>
      <c r="G132" s="104">
        <v>73</v>
      </c>
      <c r="H132" s="106" t="str">
        <f t="shared" si="5"/>
        <v>Khá</v>
      </c>
      <c r="I132" s="104" t="s">
        <v>76</v>
      </c>
      <c r="J132" s="107"/>
    </row>
    <row r="133" spans="1:10" s="108" customFormat="1" ht="17.25" customHeight="1" x14ac:dyDescent="0.25">
      <c r="A133" s="102">
        <v>124</v>
      </c>
      <c r="B133" s="103" t="s">
        <v>24</v>
      </c>
      <c r="C133" s="104">
        <v>501190355</v>
      </c>
      <c r="D133" s="110" t="s">
        <v>251</v>
      </c>
      <c r="E133" s="104">
        <v>3.02</v>
      </c>
      <c r="F133" s="106" t="str">
        <f t="shared" si="4"/>
        <v>Khá</v>
      </c>
      <c r="G133" s="104">
        <v>65</v>
      </c>
      <c r="H133" s="106" t="str">
        <f t="shared" si="5"/>
        <v>TB Khá</v>
      </c>
      <c r="I133" s="104" t="s">
        <v>82</v>
      </c>
      <c r="J133" s="107"/>
    </row>
    <row r="134" spans="1:10" s="108" customFormat="1" ht="17.25" customHeight="1" x14ac:dyDescent="0.25">
      <c r="A134" s="102">
        <v>125</v>
      </c>
      <c r="B134" s="103" t="s">
        <v>24</v>
      </c>
      <c r="C134" s="104">
        <v>501190360</v>
      </c>
      <c r="D134" s="110" t="s">
        <v>231</v>
      </c>
      <c r="E134" s="104">
        <v>3.27</v>
      </c>
      <c r="F134" s="106" t="str">
        <f t="shared" si="4"/>
        <v>Giỏi</v>
      </c>
      <c r="G134" s="104">
        <v>66</v>
      </c>
      <c r="H134" s="106" t="str">
        <f t="shared" si="5"/>
        <v>TB Khá</v>
      </c>
      <c r="I134" s="104" t="s">
        <v>82</v>
      </c>
      <c r="J134" s="107"/>
    </row>
    <row r="135" spans="1:10" s="108" customFormat="1" ht="17.25" customHeight="1" x14ac:dyDescent="0.25">
      <c r="A135" s="102">
        <v>126</v>
      </c>
      <c r="B135" s="103" t="s">
        <v>24</v>
      </c>
      <c r="C135" s="104">
        <v>501190363</v>
      </c>
      <c r="D135" s="110" t="s">
        <v>232</v>
      </c>
      <c r="E135" s="104">
        <v>3.4</v>
      </c>
      <c r="F135" s="106" t="str">
        <f t="shared" si="4"/>
        <v>Giỏi</v>
      </c>
      <c r="G135" s="104">
        <v>76</v>
      </c>
      <c r="H135" s="106" t="str">
        <f t="shared" si="5"/>
        <v>Khá</v>
      </c>
      <c r="I135" s="104" t="s">
        <v>76</v>
      </c>
      <c r="J135" s="107"/>
    </row>
    <row r="136" spans="1:10" s="108" customFormat="1" ht="17.25" customHeight="1" x14ac:dyDescent="0.25">
      <c r="A136" s="102">
        <v>127</v>
      </c>
      <c r="B136" s="103" t="s">
        <v>24</v>
      </c>
      <c r="C136" s="104">
        <v>501190379</v>
      </c>
      <c r="D136" s="110" t="s">
        <v>252</v>
      </c>
      <c r="E136" s="104">
        <v>2.77</v>
      </c>
      <c r="F136" s="106" t="str">
        <f t="shared" si="4"/>
        <v>Khá</v>
      </c>
      <c r="G136" s="104">
        <v>75</v>
      </c>
      <c r="H136" s="106" t="str">
        <f t="shared" si="5"/>
        <v>Khá</v>
      </c>
      <c r="I136" s="104" t="s">
        <v>76</v>
      </c>
      <c r="J136" s="107"/>
    </row>
    <row r="137" spans="1:10" s="108" customFormat="1" ht="17.25" customHeight="1" x14ac:dyDescent="0.25">
      <c r="A137" s="102">
        <v>128</v>
      </c>
      <c r="B137" s="103" t="s">
        <v>24</v>
      </c>
      <c r="C137" s="104">
        <v>501190381</v>
      </c>
      <c r="D137" s="110" t="s">
        <v>253</v>
      </c>
      <c r="E137" s="104">
        <v>3.18</v>
      </c>
      <c r="F137" s="106" t="str">
        <f t="shared" si="4"/>
        <v>Khá</v>
      </c>
      <c r="G137" s="104">
        <v>85</v>
      </c>
      <c r="H137" s="106" t="str">
        <f t="shared" si="5"/>
        <v>Tốt</v>
      </c>
      <c r="I137" s="104" t="s">
        <v>76</v>
      </c>
      <c r="J137" s="107"/>
    </row>
    <row r="138" spans="1:10" s="108" customFormat="1" ht="17.25" customHeight="1" x14ac:dyDescent="0.25">
      <c r="A138" s="102">
        <v>129</v>
      </c>
      <c r="B138" s="103" t="s">
        <v>24</v>
      </c>
      <c r="C138" s="104">
        <v>501190395</v>
      </c>
      <c r="D138" s="110" t="s">
        <v>233</v>
      </c>
      <c r="E138" s="104">
        <v>3.48</v>
      </c>
      <c r="F138" s="106" t="str">
        <f t="shared" si="4"/>
        <v>Giỏi</v>
      </c>
      <c r="G138" s="104">
        <v>79</v>
      </c>
      <c r="H138" s="106" t="str">
        <f t="shared" si="5"/>
        <v>Khá</v>
      </c>
      <c r="I138" s="104" t="s">
        <v>76</v>
      </c>
      <c r="J138" s="107"/>
    </row>
    <row r="139" spans="1:10" s="108" customFormat="1" ht="17.25" customHeight="1" x14ac:dyDescent="0.25">
      <c r="A139" s="102">
        <v>130</v>
      </c>
      <c r="B139" s="102" t="s">
        <v>25</v>
      </c>
      <c r="C139" s="104">
        <v>501180015</v>
      </c>
      <c r="D139" s="110" t="s">
        <v>98</v>
      </c>
      <c r="E139" s="104">
        <v>2.75</v>
      </c>
      <c r="F139" s="106" t="str">
        <f t="shared" ref="F139:F202" si="6">IF(E139&lt;2,"Yếu",IF(E139&lt;2.5,"Trung bình",IF(E139&lt;3.2,"Khá",IF(E139&lt;3.6,"Giỏi","Xuất sắc"))))</f>
        <v>Khá</v>
      </c>
      <c r="G139" s="104">
        <v>79</v>
      </c>
      <c r="H139" s="106" t="str">
        <f t="shared" ref="H139:H202" si="7">IF(G139&lt;30,"Kém",IF(G139&lt;50,"Yếu",IF(G139&lt;60,"Trung bình",IF(G139&lt;70,"TB Khá",IF(G139&lt;80,"Khá",IF(G139&lt;90,"Tốt","Xuất sắc"))))))</f>
        <v>Khá</v>
      </c>
      <c r="I139" s="111" t="s">
        <v>76</v>
      </c>
      <c r="J139" s="107"/>
    </row>
    <row r="140" spans="1:10" s="108" customFormat="1" ht="17.25" customHeight="1" x14ac:dyDescent="0.25">
      <c r="A140" s="102">
        <v>131</v>
      </c>
      <c r="B140" s="102" t="s">
        <v>25</v>
      </c>
      <c r="C140" s="104">
        <v>501190007</v>
      </c>
      <c r="D140" s="110" t="s">
        <v>254</v>
      </c>
      <c r="E140" s="104">
        <v>2.58</v>
      </c>
      <c r="F140" s="106" t="str">
        <f t="shared" si="6"/>
        <v>Khá</v>
      </c>
      <c r="G140" s="104">
        <v>77</v>
      </c>
      <c r="H140" s="106" t="str">
        <f t="shared" si="7"/>
        <v>Khá</v>
      </c>
      <c r="I140" s="104" t="s">
        <v>76</v>
      </c>
      <c r="J140" s="107"/>
    </row>
    <row r="141" spans="1:10" s="108" customFormat="1" ht="17.25" customHeight="1" x14ac:dyDescent="0.25">
      <c r="A141" s="102">
        <v>132</v>
      </c>
      <c r="B141" s="102" t="s">
        <v>25</v>
      </c>
      <c r="C141" s="104">
        <v>501190021</v>
      </c>
      <c r="D141" s="110" t="s">
        <v>255</v>
      </c>
      <c r="E141" s="104">
        <v>2.83</v>
      </c>
      <c r="F141" s="106" t="str">
        <f t="shared" si="6"/>
        <v>Khá</v>
      </c>
      <c r="G141" s="104">
        <v>78</v>
      </c>
      <c r="H141" s="106" t="str">
        <f t="shared" si="7"/>
        <v>Khá</v>
      </c>
      <c r="I141" s="104" t="s">
        <v>76</v>
      </c>
      <c r="J141" s="107"/>
    </row>
    <row r="142" spans="1:10" s="108" customFormat="1" ht="17.25" customHeight="1" x14ac:dyDescent="0.25">
      <c r="A142" s="102">
        <v>133</v>
      </c>
      <c r="B142" s="102" t="s">
        <v>25</v>
      </c>
      <c r="C142" s="104">
        <v>501190025</v>
      </c>
      <c r="D142" s="110" t="s">
        <v>256</v>
      </c>
      <c r="E142" s="104">
        <v>3.18</v>
      </c>
      <c r="F142" s="106" t="str">
        <f t="shared" si="6"/>
        <v>Khá</v>
      </c>
      <c r="G142" s="104">
        <v>83</v>
      </c>
      <c r="H142" s="106" t="str">
        <f t="shared" si="7"/>
        <v>Tốt</v>
      </c>
      <c r="I142" s="104" t="s">
        <v>76</v>
      </c>
      <c r="J142" s="107"/>
    </row>
    <row r="143" spans="1:10" s="108" customFormat="1" ht="17.25" customHeight="1" x14ac:dyDescent="0.25">
      <c r="A143" s="102">
        <v>134</v>
      </c>
      <c r="B143" s="102" t="s">
        <v>25</v>
      </c>
      <c r="C143" s="104">
        <v>501190029</v>
      </c>
      <c r="D143" s="110" t="s">
        <v>257</v>
      </c>
      <c r="E143" s="104">
        <v>2.73</v>
      </c>
      <c r="F143" s="106" t="str">
        <f t="shared" si="6"/>
        <v>Khá</v>
      </c>
      <c r="G143" s="104">
        <v>61</v>
      </c>
      <c r="H143" s="106" t="str">
        <f t="shared" si="7"/>
        <v>TB Khá</v>
      </c>
      <c r="I143" s="104" t="s">
        <v>81</v>
      </c>
      <c r="J143" s="107"/>
    </row>
    <row r="144" spans="1:10" s="108" customFormat="1" ht="17.25" customHeight="1" x14ac:dyDescent="0.25">
      <c r="A144" s="102">
        <v>135</v>
      </c>
      <c r="B144" s="102" t="s">
        <v>25</v>
      </c>
      <c r="C144" s="104">
        <v>501190030</v>
      </c>
      <c r="D144" s="110" t="s">
        <v>258</v>
      </c>
      <c r="E144" s="104">
        <v>3.1</v>
      </c>
      <c r="F144" s="106" t="str">
        <f t="shared" si="6"/>
        <v>Khá</v>
      </c>
      <c r="G144" s="104">
        <v>72</v>
      </c>
      <c r="H144" s="106" t="str">
        <f t="shared" si="7"/>
        <v>Khá</v>
      </c>
      <c r="I144" s="104" t="s">
        <v>76</v>
      </c>
      <c r="J144" s="107"/>
    </row>
    <row r="145" spans="1:10" s="108" customFormat="1" ht="17.25" customHeight="1" x14ac:dyDescent="0.25">
      <c r="A145" s="102">
        <v>136</v>
      </c>
      <c r="B145" s="102" t="s">
        <v>25</v>
      </c>
      <c r="C145" s="104">
        <v>501190033</v>
      </c>
      <c r="D145" s="110" t="s">
        <v>259</v>
      </c>
      <c r="E145" s="104">
        <v>2.25</v>
      </c>
      <c r="F145" s="106" t="str">
        <f t="shared" si="6"/>
        <v>Trung bình</v>
      </c>
      <c r="G145" s="104">
        <v>55</v>
      </c>
      <c r="H145" s="106" t="str">
        <f t="shared" si="7"/>
        <v>Trung bình</v>
      </c>
      <c r="I145" s="104" t="s">
        <v>79</v>
      </c>
      <c r="J145" s="107"/>
    </row>
    <row r="146" spans="1:10" s="108" customFormat="1" ht="17.25" customHeight="1" x14ac:dyDescent="0.25">
      <c r="A146" s="102">
        <v>137</v>
      </c>
      <c r="B146" s="102" t="s">
        <v>25</v>
      </c>
      <c r="C146" s="104">
        <v>501190034</v>
      </c>
      <c r="D146" s="110" t="s">
        <v>260</v>
      </c>
      <c r="E146" s="104">
        <v>2.88</v>
      </c>
      <c r="F146" s="106" t="str">
        <f t="shared" si="6"/>
        <v>Khá</v>
      </c>
      <c r="G146" s="104">
        <v>78</v>
      </c>
      <c r="H146" s="106" t="str">
        <f t="shared" si="7"/>
        <v>Khá</v>
      </c>
      <c r="I146" s="104" t="s">
        <v>76</v>
      </c>
      <c r="J146" s="107"/>
    </row>
    <row r="147" spans="1:10" s="108" customFormat="1" ht="17.25" customHeight="1" x14ac:dyDescent="0.25">
      <c r="A147" s="102">
        <v>138</v>
      </c>
      <c r="B147" s="102" t="s">
        <v>25</v>
      </c>
      <c r="C147" s="104">
        <v>501190044</v>
      </c>
      <c r="D147" s="110" t="s">
        <v>261</v>
      </c>
      <c r="E147" s="104">
        <v>2.9</v>
      </c>
      <c r="F147" s="106" t="str">
        <f t="shared" si="6"/>
        <v>Khá</v>
      </c>
      <c r="G147" s="104">
        <v>89</v>
      </c>
      <c r="H147" s="106" t="str">
        <f t="shared" si="7"/>
        <v>Tốt</v>
      </c>
      <c r="I147" s="104" t="s">
        <v>76</v>
      </c>
      <c r="J147" s="107"/>
    </row>
    <row r="148" spans="1:10" s="108" customFormat="1" ht="17.25" customHeight="1" x14ac:dyDescent="0.25">
      <c r="A148" s="102">
        <v>139</v>
      </c>
      <c r="B148" s="102" t="s">
        <v>25</v>
      </c>
      <c r="C148" s="104">
        <v>501190045</v>
      </c>
      <c r="D148" s="110" t="s">
        <v>262</v>
      </c>
      <c r="E148" s="104">
        <v>2.9</v>
      </c>
      <c r="F148" s="106" t="str">
        <f t="shared" si="6"/>
        <v>Khá</v>
      </c>
      <c r="G148" s="104">
        <v>79</v>
      </c>
      <c r="H148" s="106" t="str">
        <f t="shared" si="7"/>
        <v>Khá</v>
      </c>
      <c r="I148" s="104" t="s">
        <v>76</v>
      </c>
      <c r="J148" s="107"/>
    </row>
    <row r="149" spans="1:10" s="108" customFormat="1" ht="17.25" customHeight="1" x14ac:dyDescent="0.25">
      <c r="A149" s="102">
        <v>140</v>
      </c>
      <c r="B149" s="102" t="s">
        <v>25</v>
      </c>
      <c r="C149" s="104">
        <v>501190048</v>
      </c>
      <c r="D149" s="110" t="s">
        <v>263</v>
      </c>
      <c r="E149" s="104">
        <v>2.2999999999999998</v>
      </c>
      <c r="F149" s="106" t="str">
        <f t="shared" si="6"/>
        <v>Trung bình</v>
      </c>
      <c r="G149" s="104">
        <v>59</v>
      </c>
      <c r="H149" s="106" t="str">
        <f t="shared" si="7"/>
        <v>Trung bình</v>
      </c>
      <c r="I149" s="104" t="s">
        <v>79</v>
      </c>
      <c r="J149" s="107"/>
    </row>
    <row r="150" spans="1:10" s="108" customFormat="1" ht="17.25" customHeight="1" x14ac:dyDescent="0.25">
      <c r="A150" s="102">
        <v>141</v>
      </c>
      <c r="B150" s="102" t="s">
        <v>25</v>
      </c>
      <c r="C150" s="104">
        <v>501190050</v>
      </c>
      <c r="D150" s="110" t="s">
        <v>264</v>
      </c>
      <c r="E150" s="104">
        <v>2.7</v>
      </c>
      <c r="F150" s="106" t="str">
        <f t="shared" si="6"/>
        <v>Khá</v>
      </c>
      <c r="G150" s="104">
        <v>73</v>
      </c>
      <c r="H150" s="106" t="str">
        <f t="shared" si="7"/>
        <v>Khá</v>
      </c>
      <c r="I150" s="104" t="s">
        <v>76</v>
      </c>
      <c r="J150" s="107"/>
    </row>
    <row r="151" spans="1:10" s="108" customFormat="1" ht="17.25" customHeight="1" x14ac:dyDescent="0.25">
      <c r="A151" s="102">
        <v>142</v>
      </c>
      <c r="B151" s="102" t="s">
        <v>25</v>
      </c>
      <c r="C151" s="104">
        <v>501190064</v>
      </c>
      <c r="D151" s="110" t="s">
        <v>265</v>
      </c>
      <c r="E151" s="104">
        <v>2.8</v>
      </c>
      <c r="F151" s="106" t="str">
        <f t="shared" si="6"/>
        <v>Khá</v>
      </c>
      <c r="G151" s="104">
        <v>80</v>
      </c>
      <c r="H151" s="106" t="str">
        <f t="shared" si="7"/>
        <v>Tốt</v>
      </c>
      <c r="I151" s="104" t="s">
        <v>76</v>
      </c>
      <c r="J151" s="107"/>
    </row>
    <row r="152" spans="1:10" s="108" customFormat="1" ht="17.25" customHeight="1" x14ac:dyDescent="0.25">
      <c r="A152" s="102">
        <v>143</v>
      </c>
      <c r="B152" s="102" t="s">
        <v>25</v>
      </c>
      <c r="C152" s="104">
        <v>501190065</v>
      </c>
      <c r="D152" s="110" t="s">
        <v>266</v>
      </c>
      <c r="E152" s="104">
        <v>3.08</v>
      </c>
      <c r="F152" s="106" t="str">
        <f t="shared" si="6"/>
        <v>Khá</v>
      </c>
      <c r="G152" s="104">
        <v>78</v>
      </c>
      <c r="H152" s="106" t="str">
        <f t="shared" si="7"/>
        <v>Khá</v>
      </c>
      <c r="I152" s="104" t="s">
        <v>76</v>
      </c>
      <c r="J152" s="107"/>
    </row>
    <row r="153" spans="1:10" s="108" customFormat="1" ht="17.25" customHeight="1" x14ac:dyDescent="0.25">
      <c r="A153" s="102">
        <v>144</v>
      </c>
      <c r="B153" s="102" t="s">
        <v>25</v>
      </c>
      <c r="C153" s="104">
        <v>501190084</v>
      </c>
      <c r="D153" s="110" t="s">
        <v>267</v>
      </c>
      <c r="E153" s="104">
        <v>3.2</v>
      </c>
      <c r="F153" s="106" t="str">
        <f t="shared" si="6"/>
        <v>Giỏi</v>
      </c>
      <c r="G153" s="104">
        <v>81</v>
      </c>
      <c r="H153" s="106" t="str">
        <f t="shared" si="7"/>
        <v>Tốt</v>
      </c>
      <c r="I153" s="104" t="s">
        <v>77</v>
      </c>
      <c r="J153" s="107"/>
    </row>
    <row r="154" spans="1:10" s="108" customFormat="1" ht="17.25" customHeight="1" x14ac:dyDescent="0.25">
      <c r="A154" s="102">
        <v>145</v>
      </c>
      <c r="B154" s="102" t="s">
        <v>25</v>
      </c>
      <c r="C154" s="104">
        <v>501190088</v>
      </c>
      <c r="D154" s="110" t="s">
        <v>268</v>
      </c>
      <c r="E154" s="104">
        <v>2.48</v>
      </c>
      <c r="F154" s="106" t="str">
        <f t="shared" si="6"/>
        <v>Trung bình</v>
      </c>
      <c r="G154" s="104">
        <v>83</v>
      </c>
      <c r="H154" s="106" t="str">
        <f t="shared" si="7"/>
        <v>Tốt</v>
      </c>
      <c r="I154" s="104" t="s">
        <v>79</v>
      </c>
      <c r="J154" s="107"/>
    </row>
    <row r="155" spans="1:10" s="108" customFormat="1" ht="17.25" customHeight="1" x14ac:dyDescent="0.25">
      <c r="A155" s="102">
        <v>146</v>
      </c>
      <c r="B155" s="102" t="s">
        <v>25</v>
      </c>
      <c r="C155" s="104">
        <v>501190112</v>
      </c>
      <c r="D155" s="110" t="s">
        <v>269</v>
      </c>
      <c r="E155" s="104">
        <v>2.93</v>
      </c>
      <c r="F155" s="106" t="str">
        <f t="shared" si="6"/>
        <v>Khá</v>
      </c>
      <c r="G155" s="104">
        <v>70</v>
      </c>
      <c r="H155" s="106" t="str">
        <f t="shared" si="7"/>
        <v>Khá</v>
      </c>
      <c r="I155" s="104" t="s">
        <v>76</v>
      </c>
      <c r="J155" s="107"/>
    </row>
    <row r="156" spans="1:10" s="108" customFormat="1" ht="17.25" customHeight="1" x14ac:dyDescent="0.25">
      <c r="A156" s="102">
        <v>147</v>
      </c>
      <c r="B156" s="102" t="s">
        <v>25</v>
      </c>
      <c r="C156" s="104">
        <v>501190121</v>
      </c>
      <c r="D156" s="110" t="s">
        <v>270</v>
      </c>
      <c r="E156" s="104">
        <v>3.05</v>
      </c>
      <c r="F156" s="106" t="str">
        <f t="shared" si="6"/>
        <v>Khá</v>
      </c>
      <c r="G156" s="104">
        <v>80</v>
      </c>
      <c r="H156" s="106" t="str">
        <f t="shared" si="7"/>
        <v>Tốt</v>
      </c>
      <c r="I156" s="104" t="s">
        <v>76</v>
      </c>
      <c r="J156" s="107"/>
    </row>
    <row r="157" spans="1:10" s="108" customFormat="1" ht="17.25" customHeight="1" x14ac:dyDescent="0.25">
      <c r="A157" s="102">
        <v>148</v>
      </c>
      <c r="B157" s="102" t="s">
        <v>25</v>
      </c>
      <c r="C157" s="104">
        <v>501190138</v>
      </c>
      <c r="D157" s="110" t="s">
        <v>271</v>
      </c>
      <c r="E157" s="104">
        <v>2.4300000000000002</v>
      </c>
      <c r="F157" s="106" t="str">
        <f t="shared" si="6"/>
        <v>Trung bình</v>
      </c>
      <c r="G157" s="104">
        <v>61</v>
      </c>
      <c r="H157" s="106" t="str">
        <f t="shared" si="7"/>
        <v>TB Khá</v>
      </c>
      <c r="I157" s="104" t="s">
        <v>79</v>
      </c>
      <c r="J157" s="107"/>
    </row>
    <row r="158" spans="1:10" s="108" customFormat="1" ht="17.25" customHeight="1" x14ac:dyDescent="0.25">
      <c r="A158" s="102">
        <v>149</v>
      </c>
      <c r="B158" s="102" t="s">
        <v>25</v>
      </c>
      <c r="C158" s="104">
        <v>501190157</v>
      </c>
      <c r="D158" s="110" t="s">
        <v>272</v>
      </c>
      <c r="E158" s="104">
        <v>3.18</v>
      </c>
      <c r="F158" s="106" t="str">
        <f t="shared" si="6"/>
        <v>Khá</v>
      </c>
      <c r="G158" s="104">
        <v>90</v>
      </c>
      <c r="H158" s="106" t="str">
        <f t="shared" si="7"/>
        <v>Xuất sắc</v>
      </c>
      <c r="I158" s="104" t="s">
        <v>76</v>
      </c>
      <c r="J158" s="107"/>
    </row>
    <row r="159" spans="1:10" s="108" customFormat="1" ht="17.25" customHeight="1" x14ac:dyDescent="0.25">
      <c r="A159" s="102">
        <v>150</v>
      </c>
      <c r="B159" s="102" t="s">
        <v>25</v>
      </c>
      <c r="C159" s="104">
        <v>501190165</v>
      </c>
      <c r="D159" s="110" t="s">
        <v>187</v>
      </c>
      <c r="E159" s="104">
        <v>2.68</v>
      </c>
      <c r="F159" s="106" t="str">
        <f t="shared" si="6"/>
        <v>Khá</v>
      </c>
      <c r="G159" s="104">
        <v>85</v>
      </c>
      <c r="H159" s="106" t="str">
        <f t="shared" si="7"/>
        <v>Tốt</v>
      </c>
      <c r="I159" s="104" t="s">
        <v>76</v>
      </c>
      <c r="J159" s="107"/>
    </row>
    <row r="160" spans="1:10" s="108" customFormat="1" ht="17.25" customHeight="1" x14ac:dyDescent="0.25">
      <c r="A160" s="102">
        <v>151</v>
      </c>
      <c r="B160" s="102" t="s">
        <v>25</v>
      </c>
      <c r="C160" s="104">
        <v>501190171</v>
      </c>
      <c r="D160" s="110" t="s">
        <v>273</v>
      </c>
      <c r="E160" s="104">
        <v>2.93</v>
      </c>
      <c r="F160" s="106" t="str">
        <f t="shared" si="6"/>
        <v>Khá</v>
      </c>
      <c r="G160" s="104">
        <v>93</v>
      </c>
      <c r="H160" s="106" t="str">
        <f t="shared" si="7"/>
        <v>Xuất sắc</v>
      </c>
      <c r="I160" s="104" t="s">
        <v>76</v>
      </c>
      <c r="J160" s="107"/>
    </row>
    <row r="161" spans="1:10" s="108" customFormat="1" ht="17.25" customHeight="1" x14ac:dyDescent="0.25">
      <c r="A161" s="102">
        <v>152</v>
      </c>
      <c r="B161" s="102" t="s">
        <v>25</v>
      </c>
      <c r="C161" s="104">
        <v>501190175</v>
      </c>
      <c r="D161" s="110" t="s">
        <v>274</v>
      </c>
      <c r="E161" s="104">
        <v>3</v>
      </c>
      <c r="F161" s="106" t="str">
        <f t="shared" si="6"/>
        <v>Khá</v>
      </c>
      <c r="G161" s="104">
        <v>80</v>
      </c>
      <c r="H161" s="106" t="str">
        <f t="shared" si="7"/>
        <v>Tốt</v>
      </c>
      <c r="I161" s="104" t="s">
        <v>76</v>
      </c>
      <c r="J161" s="107"/>
    </row>
    <row r="162" spans="1:10" s="108" customFormat="1" ht="17.25" customHeight="1" x14ac:dyDescent="0.25">
      <c r="A162" s="102">
        <v>153</v>
      </c>
      <c r="B162" s="102" t="s">
        <v>25</v>
      </c>
      <c r="C162" s="104">
        <v>501190179</v>
      </c>
      <c r="D162" s="110" t="s">
        <v>275</v>
      </c>
      <c r="E162" s="104">
        <v>2.38</v>
      </c>
      <c r="F162" s="106" t="str">
        <f t="shared" si="6"/>
        <v>Trung bình</v>
      </c>
      <c r="G162" s="104">
        <v>78</v>
      </c>
      <c r="H162" s="106" t="str">
        <f t="shared" si="7"/>
        <v>Khá</v>
      </c>
      <c r="I162" s="104" t="s">
        <v>79</v>
      </c>
      <c r="J162" s="107"/>
    </row>
    <row r="163" spans="1:10" s="108" customFormat="1" ht="17.25" customHeight="1" x14ac:dyDescent="0.25">
      <c r="A163" s="102">
        <v>154</v>
      </c>
      <c r="B163" s="102" t="s">
        <v>25</v>
      </c>
      <c r="C163" s="104">
        <v>501190181</v>
      </c>
      <c r="D163" s="110" t="s">
        <v>276</v>
      </c>
      <c r="E163" s="104">
        <v>2.83</v>
      </c>
      <c r="F163" s="106" t="str">
        <f t="shared" si="6"/>
        <v>Khá</v>
      </c>
      <c r="G163" s="104">
        <v>81</v>
      </c>
      <c r="H163" s="106" t="str">
        <f t="shared" si="7"/>
        <v>Tốt</v>
      </c>
      <c r="I163" s="104" t="s">
        <v>76</v>
      </c>
      <c r="J163" s="107"/>
    </row>
    <row r="164" spans="1:10" s="108" customFormat="1" ht="17.25" customHeight="1" x14ac:dyDescent="0.25">
      <c r="A164" s="102">
        <v>155</v>
      </c>
      <c r="B164" s="102" t="s">
        <v>25</v>
      </c>
      <c r="C164" s="104">
        <v>501190192</v>
      </c>
      <c r="D164" s="110" t="s">
        <v>277</v>
      </c>
      <c r="E164" s="104">
        <v>3.14</v>
      </c>
      <c r="F164" s="106" t="str">
        <f t="shared" si="6"/>
        <v>Khá</v>
      </c>
      <c r="G164" s="104">
        <v>88</v>
      </c>
      <c r="H164" s="106" t="str">
        <f t="shared" si="7"/>
        <v>Tốt</v>
      </c>
      <c r="I164" s="104" t="s">
        <v>76</v>
      </c>
      <c r="J164" s="107"/>
    </row>
    <row r="165" spans="1:10" s="108" customFormat="1" ht="17.25" customHeight="1" x14ac:dyDescent="0.25">
      <c r="A165" s="102">
        <v>156</v>
      </c>
      <c r="B165" s="102" t="s">
        <v>25</v>
      </c>
      <c r="C165" s="104">
        <v>501190206</v>
      </c>
      <c r="D165" s="110" t="s">
        <v>278</v>
      </c>
      <c r="E165" s="104">
        <v>3.02</v>
      </c>
      <c r="F165" s="106" t="str">
        <f t="shared" si="6"/>
        <v>Khá</v>
      </c>
      <c r="G165" s="104">
        <v>80</v>
      </c>
      <c r="H165" s="106" t="str">
        <f t="shared" si="7"/>
        <v>Tốt</v>
      </c>
      <c r="I165" s="104" t="s">
        <v>76</v>
      </c>
      <c r="J165" s="107"/>
    </row>
    <row r="166" spans="1:10" s="108" customFormat="1" ht="17.25" customHeight="1" x14ac:dyDescent="0.25">
      <c r="A166" s="102">
        <v>157</v>
      </c>
      <c r="B166" s="102" t="s">
        <v>25</v>
      </c>
      <c r="C166" s="104">
        <v>501190208</v>
      </c>
      <c r="D166" s="110" t="s">
        <v>279</v>
      </c>
      <c r="E166" s="104">
        <v>2.5</v>
      </c>
      <c r="F166" s="106" t="str">
        <f t="shared" si="6"/>
        <v>Khá</v>
      </c>
      <c r="G166" s="104">
        <v>62</v>
      </c>
      <c r="H166" s="106" t="str">
        <f t="shared" si="7"/>
        <v>TB Khá</v>
      </c>
      <c r="I166" s="104" t="s">
        <v>81</v>
      </c>
      <c r="J166" s="107"/>
    </row>
    <row r="167" spans="1:10" s="108" customFormat="1" ht="17.25" customHeight="1" x14ac:dyDescent="0.25">
      <c r="A167" s="102">
        <v>158</v>
      </c>
      <c r="B167" s="102" t="s">
        <v>25</v>
      </c>
      <c r="C167" s="104">
        <v>501190214</v>
      </c>
      <c r="D167" s="110" t="s">
        <v>280</v>
      </c>
      <c r="E167" s="104">
        <v>2.7</v>
      </c>
      <c r="F167" s="106" t="str">
        <f t="shared" si="6"/>
        <v>Khá</v>
      </c>
      <c r="G167" s="104">
        <v>67</v>
      </c>
      <c r="H167" s="106" t="str">
        <f t="shared" si="7"/>
        <v>TB Khá</v>
      </c>
      <c r="I167" s="104" t="s">
        <v>81</v>
      </c>
      <c r="J167" s="107"/>
    </row>
    <row r="168" spans="1:10" s="108" customFormat="1" ht="17.25" customHeight="1" x14ac:dyDescent="0.25">
      <c r="A168" s="102">
        <v>159</v>
      </c>
      <c r="B168" s="102" t="s">
        <v>25</v>
      </c>
      <c r="C168" s="104">
        <v>501190227</v>
      </c>
      <c r="D168" s="110" t="s">
        <v>281</v>
      </c>
      <c r="E168" s="104">
        <v>2.8</v>
      </c>
      <c r="F168" s="106" t="str">
        <f t="shared" si="6"/>
        <v>Khá</v>
      </c>
      <c r="G168" s="104">
        <v>79</v>
      </c>
      <c r="H168" s="106" t="str">
        <f t="shared" si="7"/>
        <v>Khá</v>
      </c>
      <c r="I168" s="104" t="s">
        <v>76</v>
      </c>
      <c r="J168" s="107"/>
    </row>
    <row r="169" spans="1:10" s="108" customFormat="1" ht="17.25" customHeight="1" x14ac:dyDescent="0.25">
      <c r="A169" s="102">
        <v>160</v>
      </c>
      <c r="B169" s="102" t="s">
        <v>25</v>
      </c>
      <c r="C169" s="104">
        <v>501190241</v>
      </c>
      <c r="D169" s="110" t="s">
        <v>282</v>
      </c>
      <c r="E169" s="104">
        <v>2.95</v>
      </c>
      <c r="F169" s="106" t="str">
        <f t="shared" si="6"/>
        <v>Khá</v>
      </c>
      <c r="G169" s="104">
        <v>75</v>
      </c>
      <c r="H169" s="106" t="str">
        <f t="shared" si="7"/>
        <v>Khá</v>
      </c>
      <c r="I169" s="104" t="s">
        <v>76</v>
      </c>
      <c r="J169" s="107"/>
    </row>
    <row r="170" spans="1:10" s="108" customFormat="1" ht="17.25" customHeight="1" x14ac:dyDescent="0.25">
      <c r="A170" s="102">
        <v>161</v>
      </c>
      <c r="B170" s="102" t="s">
        <v>25</v>
      </c>
      <c r="C170" s="104">
        <v>501190254</v>
      </c>
      <c r="D170" s="110" t="s">
        <v>283</v>
      </c>
      <c r="E170" s="104">
        <v>2.88</v>
      </c>
      <c r="F170" s="106" t="str">
        <f t="shared" si="6"/>
        <v>Khá</v>
      </c>
      <c r="G170" s="104">
        <v>85</v>
      </c>
      <c r="H170" s="106" t="str">
        <f t="shared" si="7"/>
        <v>Tốt</v>
      </c>
      <c r="I170" s="104" t="s">
        <v>76</v>
      </c>
      <c r="J170" s="107"/>
    </row>
    <row r="171" spans="1:10" s="108" customFormat="1" ht="17.25" customHeight="1" x14ac:dyDescent="0.25">
      <c r="A171" s="102">
        <v>162</v>
      </c>
      <c r="B171" s="102" t="s">
        <v>25</v>
      </c>
      <c r="C171" s="104">
        <v>501190261</v>
      </c>
      <c r="D171" s="110" t="s">
        <v>284</v>
      </c>
      <c r="E171" s="104">
        <v>2.41</v>
      </c>
      <c r="F171" s="106" t="str">
        <f t="shared" si="6"/>
        <v>Trung bình</v>
      </c>
      <c r="G171" s="104">
        <v>70</v>
      </c>
      <c r="H171" s="106" t="str">
        <f t="shared" si="7"/>
        <v>Khá</v>
      </c>
      <c r="I171" s="104" t="s">
        <v>79</v>
      </c>
      <c r="J171" s="107"/>
    </row>
    <row r="172" spans="1:10" s="108" customFormat="1" ht="17.25" customHeight="1" x14ac:dyDescent="0.25">
      <c r="A172" s="102">
        <v>163</v>
      </c>
      <c r="B172" s="102" t="s">
        <v>25</v>
      </c>
      <c r="C172" s="104">
        <v>501190263</v>
      </c>
      <c r="D172" s="110" t="s">
        <v>285</v>
      </c>
      <c r="E172" s="104">
        <v>3.16</v>
      </c>
      <c r="F172" s="106" t="str">
        <f t="shared" si="6"/>
        <v>Khá</v>
      </c>
      <c r="G172" s="104">
        <v>83</v>
      </c>
      <c r="H172" s="106" t="str">
        <f t="shared" si="7"/>
        <v>Tốt</v>
      </c>
      <c r="I172" s="104" t="s">
        <v>76</v>
      </c>
      <c r="J172" s="107"/>
    </row>
    <row r="173" spans="1:10" s="108" customFormat="1" ht="17.25" customHeight="1" x14ac:dyDescent="0.25">
      <c r="A173" s="102">
        <v>164</v>
      </c>
      <c r="B173" s="102" t="s">
        <v>25</v>
      </c>
      <c r="C173" s="104">
        <v>501190269</v>
      </c>
      <c r="D173" s="110" t="s">
        <v>286</v>
      </c>
      <c r="E173" s="104">
        <v>2.2000000000000002</v>
      </c>
      <c r="F173" s="106" t="str">
        <f t="shared" si="6"/>
        <v>Trung bình</v>
      </c>
      <c r="G173" s="104">
        <v>65</v>
      </c>
      <c r="H173" s="106" t="str">
        <f t="shared" si="7"/>
        <v>TB Khá</v>
      </c>
      <c r="I173" s="104" t="s">
        <v>79</v>
      </c>
      <c r="J173" s="107"/>
    </row>
    <row r="174" spans="1:10" s="108" customFormat="1" ht="17.25" customHeight="1" x14ac:dyDescent="0.25">
      <c r="A174" s="102">
        <v>165</v>
      </c>
      <c r="B174" s="102" t="s">
        <v>25</v>
      </c>
      <c r="C174" s="104">
        <v>501190282</v>
      </c>
      <c r="D174" s="110" t="s">
        <v>287</v>
      </c>
      <c r="E174" s="104">
        <v>2.6</v>
      </c>
      <c r="F174" s="106" t="str">
        <f t="shared" si="6"/>
        <v>Khá</v>
      </c>
      <c r="G174" s="104">
        <v>73</v>
      </c>
      <c r="H174" s="106" t="str">
        <f t="shared" si="7"/>
        <v>Khá</v>
      </c>
      <c r="I174" s="104" t="s">
        <v>76</v>
      </c>
      <c r="J174" s="107"/>
    </row>
    <row r="175" spans="1:10" s="108" customFormat="1" ht="17.25" customHeight="1" x14ac:dyDescent="0.25">
      <c r="A175" s="102">
        <v>166</v>
      </c>
      <c r="B175" s="102" t="s">
        <v>25</v>
      </c>
      <c r="C175" s="104">
        <v>501190302</v>
      </c>
      <c r="D175" s="110" t="s">
        <v>85</v>
      </c>
      <c r="E175" s="104">
        <v>2.58</v>
      </c>
      <c r="F175" s="106" t="str">
        <f t="shared" si="6"/>
        <v>Khá</v>
      </c>
      <c r="G175" s="104">
        <v>55</v>
      </c>
      <c r="H175" s="106" t="str">
        <f t="shared" si="7"/>
        <v>Trung bình</v>
      </c>
      <c r="I175" s="104" t="s">
        <v>79</v>
      </c>
      <c r="J175" s="107"/>
    </row>
    <row r="176" spans="1:10" s="108" customFormat="1" ht="17.25" customHeight="1" x14ac:dyDescent="0.25">
      <c r="A176" s="102">
        <v>167</v>
      </c>
      <c r="B176" s="102" t="s">
        <v>25</v>
      </c>
      <c r="C176" s="104">
        <v>501190307</v>
      </c>
      <c r="D176" s="110" t="s">
        <v>89</v>
      </c>
      <c r="E176" s="104">
        <v>2.36</v>
      </c>
      <c r="F176" s="106" t="str">
        <f t="shared" si="6"/>
        <v>Trung bình</v>
      </c>
      <c r="G176" s="104">
        <v>70</v>
      </c>
      <c r="H176" s="106" t="str">
        <f t="shared" si="7"/>
        <v>Khá</v>
      </c>
      <c r="I176" s="104" t="s">
        <v>79</v>
      </c>
      <c r="J176" s="107"/>
    </row>
    <row r="177" spans="1:10" s="108" customFormat="1" ht="17.25" customHeight="1" x14ac:dyDescent="0.25">
      <c r="A177" s="102">
        <v>168</v>
      </c>
      <c r="B177" s="102" t="s">
        <v>25</v>
      </c>
      <c r="C177" s="104">
        <v>501190319</v>
      </c>
      <c r="D177" s="110" t="s">
        <v>288</v>
      </c>
      <c r="E177" s="104">
        <v>3.18</v>
      </c>
      <c r="F177" s="106" t="str">
        <f t="shared" si="6"/>
        <v>Khá</v>
      </c>
      <c r="G177" s="104">
        <v>85</v>
      </c>
      <c r="H177" s="106" t="str">
        <f t="shared" si="7"/>
        <v>Tốt</v>
      </c>
      <c r="I177" s="104" t="s">
        <v>76</v>
      </c>
      <c r="J177" s="107"/>
    </row>
    <row r="178" spans="1:10" s="108" customFormat="1" ht="17.25" customHeight="1" x14ac:dyDescent="0.25">
      <c r="A178" s="102">
        <v>169</v>
      </c>
      <c r="B178" s="102" t="s">
        <v>25</v>
      </c>
      <c r="C178" s="104">
        <v>501190326</v>
      </c>
      <c r="D178" s="110" t="s">
        <v>289</v>
      </c>
      <c r="E178" s="104">
        <v>3.04</v>
      </c>
      <c r="F178" s="106" t="str">
        <f t="shared" si="6"/>
        <v>Khá</v>
      </c>
      <c r="G178" s="104">
        <v>79</v>
      </c>
      <c r="H178" s="106" t="str">
        <f t="shared" si="7"/>
        <v>Khá</v>
      </c>
      <c r="I178" s="104" t="s">
        <v>76</v>
      </c>
      <c r="J178" s="107"/>
    </row>
    <row r="179" spans="1:10" s="108" customFormat="1" ht="17.25" customHeight="1" x14ac:dyDescent="0.25">
      <c r="A179" s="102">
        <v>170</v>
      </c>
      <c r="B179" s="102" t="s">
        <v>25</v>
      </c>
      <c r="C179" s="104">
        <v>501190332</v>
      </c>
      <c r="D179" s="110" t="s">
        <v>290</v>
      </c>
      <c r="E179" s="104">
        <v>2.66</v>
      </c>
      <c r="F179" s="106" t="str">
        <f t="shared" si="6"/>
        <v>Khá</v>
      </c>
      <c r="G179" s="104">
        <v>92</v>
      </c>
      <c r="H179" s="106" t="str">
        <f t="shared" si="7"/>
        <v>Xuất sắc</v>
      </c>
      <c r="I179" s="104" t="s">
        <v>76</v>
      </c>
      <c r="J179" s="107"/>
    </row>
    <row r="180" spans="1:10" s="108" customFormat="1" ht="17.25" customHeight="1" x14ac:dyDescent="0.25">
      <c r="A180" s="102">
        <v>171</v>
      </c>
      <c r="B180" s="102" t="s">
        <v>25</v>
      </c>
      <c r="C180" s="104">
        <v>501190347</v>
      </c>
      <c r="D180" s="110" t="s">
        <v>291</v>
      </c>
      <c r="E180" s="104">
        <v>2.57</v>
      </c>
      <c r="F180" s="106" t="str">
        <f t="shared" si="6"/>
        <v>Khá</v>
      </c>
      <c r="G180" s="104">
        <v>76</v>
      </c>
      <c r="H180" s="106" t="str">
        <f t="shared" si="7"/>
        <v>Khá</v>
      </c>
      <c r="I180" s="104" t="s">
        <v>76</v>
      </c>
      <c r="J180" s="107"/>
    </row>
    <row r="181" spans="1:10" s="108" customFormat="1" ht="17.25" customHeight="1" x14ac:dyDescent="0.25">
      <c r="A181" s="102">
        <v>172</v>
      </c>
      <c r="B181" s="102" t="s">
        <v>25</v>
      </c>
      <c r="C181" s="104">
        <v>501190354</v>
      </c>
      <c r="D181" s="110" t="s">
        <v>292</v>
      </c>
      <c r="E181" s="104">
        <v>2.95</v>
      </c>
      <c r="F181" s="106" t="str">
        <f t="shared" si="6"/>
        <v>Khá</v>
      </c>
      <c r="G181" s="104">
        <v>83</v>
      </c>
      <c r="H181" s="106" t="str">
        <f t="shared" si="7"/>
        <v>Tốt</v>
      </c>
      <c r="I181" s="104" t="s">
        <v>76</v>
      </c>
      <c r="J181" s="107"/>
    </row>
    <row r="182" spans="1:10" s="108" customFormat="1" ht="17.25" customHeight="1" x14ac:dyDescent="0.25">
      <c r="A182" s="102">
        <v>173</v>
      </c>
      <c r="B182" s="102" t="s">
        <v>25</v>
      </c>
      <c r="C182" s="104">
        <v>501190365</v>
      </c>
      <c r="D182" s="110" t="s">
        <v>293</v>
      </c>
      <c r="E182" s="104">
        <v>2.85</v>
      </c>
      <c r="F182" s="106" t="str">
        <f t="shared" si="6"/>
        <v>Khá</v>
      </c>
      <c r="G182" s="104">
        <v>79</v>
      </c>
      <c r="H182" s="106" t="str">
        <f t="shared" si="7"/>
        <v>Khá</v>
      </c>
      <c r="I182" s="104" t="s">
        <v>76</v>
      </c>
      <c r="J182" s="107"/>
    </row>
    <row r="183" spans="1:10" s="108" customFormat="1" ht="17.25" customHeight="1" x14ac:dyDescent="0.25">
      <c r="A183" s="102">
        <v>174</v>
      </c>
      <c r="B183" s="102" t="s">
        <v>25</v>
      </c>
      <c r="C183" s="104">
        <v>501190368</v>
      </c>
      <c r="D183" s="110" t="s">
        <v>294</v>
      </c>
      <c r="E183" s="104">
        <v>3.1</v>
      </c>
      <c r="F183" s="106" t="str">
        <f t="shared" si="6"/>
        <v>Khá</v>
      </c>
      <c r="G183" s="104">
        <v>72</v>
      </c>
      <c r="H183" s="106" t="str">
        <f t="shared" si="7"/>
        <v>Khá</v>
      </c>
      <c r="I183" s="104" t="s">
        <v>76</v>
      </c>
      <c r="J183" s="107"/>
    </row>
    <row r="184" spans="1:10" s="108" customFormat="1" ht="17.25" customHeight="1" x14ac:dyDescent="0.25">
      <c r="A184" s="102">
        <v>175</v>
      </c>
      <c r="B184" s="102" t="s">
        <v>25</v>
      </c>
      <c r="C184" s="104">
        <v>501190374</v>
      </c>
      <c r="D184" s="110" t="s">
        <v>295</v>
      </c>
      <c r="E184" s="104">
        <v>2.88</v>
      </c>
      <c r="F184" s="106" t="str">
        <f t="shared" si="6"/>
        <v>Khá</v>
      </c>
      <c r="G184" s="104">
        <v>97</v>
      </c>
      <c r="H184" s="106" t="str">
        <f t="shared" si="7"/>
        <v>Xuất sắc</v>
      </c>
      <c r="I184" s="104" t="s">
        <v>76</v>
      </c>
      <c r="J184" s="107"/>
    </row>
    <row r="185" spans="1:10" s="108" customFormat="1" ht="17.25" customHeight="1" x14ac:dyDescent="0.25">
      <c r="A185" s="102">
        <v>176</v>
      </c>
      <c r="B185" s="102" t="s">
        <v>25</v>
      </c>
      <c r="C185" s="104">
        <v>501190378</v>
      </c>
      <c r="D185" s="110" t="s">
        <v>296</v>
      </c>
      <c r="E185" s="104">
        <v>3</v>
      </c>
      <c r="F185" s="106" t="str">
        <f t="shared" si="6"/>
        <v>Khá</v>
      </c>
      <c r="G185" s="104">
        <v>82</v>
      </c>
      <c r="H185" s="106" t="str">
        <f t="shared" si="7"/>
        <v>Tốt</v>
      </c>
      <c r="I185" s="104" t="s">
        <v>76</v>
      </c>
      <c r="J185" s="107"/>
    </row>
    <row r="186" spans="1:10" s="108" customFormat="1" ht="17.25" customHeight="1" x14ac:dyDescent="0.25">
      <c r="A186" s="102">
        <v>177</v>
      </c>
      <c r="B186" s="102" t="s">
        <v>25</v>
      </c>
      <c r="C186" s="104">
        <v>501190384</v>
      </c>
      <c r="D186" s="110" t="s">
        <v>297</v>
      </c>
      <c r="E186" s="104">
        <v>3.2</v>
      </c>
      <c r="F186" s="106" t="str">
        <f t="shared" si="6"/>
        <v>Giỏi</v>
      </c>
      <c r="G186" s="104">
        <v>93</v>
      </c>
      <c r="H186" s="106" t="str">
        <f t="shared" si="7"/>
        <v>Xuất sắc</v>
      </c>
      <c r="I186" s="104" t="s">
        <v>77</v>
      </c>
      <c r="J186" s="107"/>
    </row>
    <row r="187" spans="1:10" s="108" customFormat="1" ht="17.25" customHeight="1" x14ac:dyDescent="0.25">
      <c r="A187" s="102">
        <v>178</v>
      </c>
      <c r="B187" s="103" t="s">
        <v>26</v>
      </c>
      <c r="C187" s="104">
        <v>501180033</v>
      </c>
      <c r="D187" s="110" t="s">
        <v>209</v>
      </c>
      <c r="E187" s="104">
        <v>3.45</v>
      </c>
      <c r="F187" s="106" t="str">
        <f t="shared" si="6"/>
        <v>Giỏi</v>
      </c>
      <c r="G187" s="104">
        <v>86</v>
      </c>
      <c r="H187" s="106" t="str">
        <f t="shared" si="7"/>
        <v>Tốt</v>
      </c>
      <c r="I187" s="109" t="s">
        <v>77</v>
      </c>
      <c r="J187" s="107"/>
    </row>
    <row r="188" spans="1:10" s="108" customFormat="1" ht="17.25" customHeight="1" x14ac:dyDescent="0.25">
      <c r="A188" s="102">
        <v>179</v>
      </c>
      <c r="B188" s="103" t="s">
        <v>26</v>
      </c>
      <c r="C188" s="104">
        <v>501190003</v>
      </c>
      <c r="D188" s="110" t="s">
        <v>298</v>
      </c>
      <c r="E188" s="104">
        <v>3.73</v>
      </c>
      <c r="F188" s="106" t="str">
        <f t="shared" si="6"/>
        <v>Xuất sắc</v>
      </c>
      <c r="G188" s="104">
        <v>99</v>
      </c>
      <c r="H188" s="106" t="str">
        <f t="shared" si="7"/>
        <v>Xuất sắc</v>
      </c>
      <c r="I188" s="109" t="s">
        <v>80</v>
      </c>
      <c r="J188" s="107"/>
    </row>
    <row r="189" spans="1:10" s="108" customFormat="1" ht="17.25" customHeight="1" x14ac:dyDescent="0.25">
      <c r="A189" s="102">
        <v>180</v>
      </c>
      <c r="B189" s="103" t="s">
        <v>26</v>
      </c>
      <c r="C189" s="104">
        <v>501190013</v>
      </c>
      <c r="D189" s="110" t="s">
        <v>299</v>
      </c>
      <c r="E189" s="104">
        <v>2.64</v>
      </c>
      <c r="F189" s="106" t="str">
        <f t="shared" si="6"/>
        <v>Khá</v>
      </c>
      <c r="G189" s="104">
        <v>89</v>
      </c>
      <c r="H189" s="106" t="str">
        <f t="shared" si="7"/>
        <v>Tốt</v>
      </c>
      <c r="I189" s="109" t="s">
        <v>76</v>
      </c>
      <c r="J189" s="107"/>
    </row>
    <row r="190" spans="1:10" s="108" customFormat="1" ht="17.25" customHeight="1" x14ac:dyDescent="0.25">
      <c r="A190" s="102">
        <v>181</v>
      </c>
      <c r="B190" s="103" t="s">
        <v>26</v>
      </c>
      <c r="C190" s="104">
        <v>501190022</v>
      </c>
      <c r="D190" s="110" t="s">
        <v>300</v>
      </c>
      <c r="E190" s="104">
        <v>3.2</v>
      </c>
      <c r="F190" s="106" t="str">
        <f t="shared" si="6"/>
        <v>Giỏi</v>
      </c>
      <c r="G190" s="104">
        <v>90</v>
      </c>
      <c r="H190" s="106" t="str">
        <f t="shared" si="7"/>
        <v>Xuất sắc</v>
      </c>
      <c r="I190" s="109" t="s">
        <v>77</v>
      </c>
      <c r="J190" s="107"/>
    </row>
    <row r="191" spans="1:10" s="108" customFormat="1" ht="17.25" customHeight="1" x14ac:dyDescent="0.25">
      <c r="A191" s="102">
        <v>182</v>
      </c>
      <c r="B191" s="103" t="s">
        <v>26</v>
      </c>
      <c r="C191" s="104">
        <v>501190031</v>
      </c>
      <c r="D191" s="110" t="s">
        <v>83</v>
      </c>
      <c r="E191" s="104">
        <v>3.45</v>
      </c>
      <c r="F191" s="106" t="str">
        <f t="shared" si="6"/>
        <v>Giỏi</v>
      </c>
      <c r="G191" s="104">
        <v>93</v>
      </c>
      <c r="H191" s="106" t="str">
        <f t="shared" si="7"/>
        <v>Xuất sắc</v>
      </c>
      <c r="I191" s="109" t="s">
        <v>77</v>
      </c>
      <c r="J191" s="107"/>
    </row>
    <row r="192" spans="1:10" s="108" customFormat="1" ht="17.25" customHeight="1" x14ac:dyDescent="0.25">
      <c r="A192" s="102">
        <v>183</v>
      </c>
      <c r="B192" s="103" t="s">
        <v>26</v>
      </c>
      <c r="C192" s="104">
        <v>501190035</v>
      </c>
      <c r="D192" s="110" t="s">
        <v>301</v>
      </c>
      <c r="E192" s="104">
        <v>3.18</v>
      </c>
      <c r="F192" s="106" t="str">
        <f t="shared" si="6"/>
        <v>Khá</v>
      </c>
      <c r="G192" s="104">
        <v>89</v>
      </c>
      <c r="H192" s="106" t="str">
        <f t="shared" si="7"/>
        <v>Tốt</v>
      </c>
      <c r="I192" s="109" t="s">
        <v>76</v>
      </c>
      <c r="J192" s="107"/>
    </row>
    <row r="193" spans="1:10" s="108" customFormat="1" ht="17.25" customHeight="1" x14ac:dyDescent="0.25">
      <c r="A193" s="102">
        <v>184</v>
      </c>
      <c r="B193" s="103" t="s">
        <v>26</v>
      </c>
      <c r="C193" s="104">
        <v>501190049</v>
      </c>
      <c r="D193" s="110" t="s">
        <v>302</v>
      </c>
      <c r="E193" s="104">
        <v>2.86</v>
      </c>
      <c r="F193" s="106" t="str">
        <f t="shared" si="6"/>
        <v>Khá</v>
      </c>
      <c r="G193" s="104">
        <v>82</v>
      </c>
      <c r="H193" s="106" t="str">
        <f t="shared" si="7"/>
        <v>Tốt</v>
      </c>
      <c r="I193" s="109" t="s">
        <v>76</v>
      </c>
      <c r="J193" s="107"/>
    </row>
    <row r="194" spans="1:10" s="108" customFormat="1" ht="17.25" customHeight="1" x14ac:dyDescent="0.25">
      <c r="A194" s="102">
        <v>185</v>
      </c>
      <c r="B194" s="103" t="s">
        <v>26</v>
      </c>
      <c r="C194" s="104">
        <v>501190071</v>
      </c>
      <c r="D194" s="110" t="s">
        <v>303</v>
      </c>
      <c r="E194" s="104">
        <v>2.9</v>
      </c>
      <c r="F194" s="106" t="str">
        <f t="shared" si="6"/>
        <v>Khá</v>
      </c>
      <c r="G194" s="104">
        <v>90</v>
      </c>
      <c r="H194" s="106" t="str">
        <f t="shared" si="7"/>
        <v>Xuất sắc</v>
      </c>
      <c r="I194" s="109" t="s">
        <v>76</v>
      </c>
      <c r="J194" s="107"/>
    </row>
    <row r="195" spans="1:10" s="108" customFormat="1" ht="17.25" customHeight="1" x14ac:dyDescent="0.25">
      <c r="A195" s="102">
        <v>186</v>
      </c>
      <c r="B195" s="103" t="s">
        <v>26</v>
      </c>
      <c r="C195" s="104">
        <v>501190081</v>
      </c>
      <c r="D195" s="110" t="s">
        <v>304</v>
      </c>
      <c r="E195" s="104">
        <v>2.95</v>
      </c>
      <c r="F195" s="106" t="str">
        <f t="shared" si="6"/>
        <v>Khá</v>
      </c>
      <c r="G195" s="104">
        <v>85</v>
      </c>
      <c r="H195" s="106" t="str">
        <f t="shared" si="7"/>
        <v>Tốt</v>
      </c>
      <c r="I195" s="109" t="s">
        <v>76</v>
      </c>
      <c r="J195" s="107"/>
    </row>
    <row r="196" spans="1:10" s="108" customFormat="1" ht="17.25" customHeight="1" x14ac:dyDescent="0.25">
      <c r="A196" s="102">
        <v>187</v>
      </c>
      <c r="B196" s="103" t="s">
        <v>26</v>
      </c>
      <c r="C196" s="104">
        <v>501190087</v>
      </c>
      <c r="D196" s="110" t="s">
        <v>305</v>
      </c>
      <c r="E196" s="104">
        <v>2.7</v>
      </c>
      <c r="F196" s="106" t="str">
        <f t="shared" si="6"/>
        <v>Khá</v>
      </c>
      <c r="G196" s="104">
        <v>90</v>
      </c>
      <c r="H196" s="106" t="str">
        <f t="shared" si="7"/>
        <v>Xuất sắc</v>
      </c>
      <c r="I196" s="104" t="s">
        <v>76</v>
      </c>
      <c r="J196" s="107"/>
    </row>
    <row r="197" spans="1:10" s="108" customFormat="1" ht="17.25" customHeight="1" x14ac:dyDescent="0.25">
      <c r="A197" s="102">
        <v>188</v>
      </c>
      <c r="B197" s="103" t="s">
        <v>26</v>
      </c>
      <c r="C197" s="104">
        <v>501190094</v>
      </c>
      <c r="D197" s="110" t="s">
        <v>306</v>
      </c>
      <c r="E197" s="104">
        <v>2.63</v>
      </c>
      <c r="F197" s="106" t="str">
        <f t="shared" si="6"/>
        <v>Khá</v>
      </c>
      <c r="G197" s="104">
        <v>90</v>
      </c>
      <c r="H197" s="106" t="str">
        <f t="shared" si="7"/>
        <v>Xuất sắc</v>
      </c>
      <c r="I197" s="104" t="s">
        <v>76</v>
      </c>
      <c r="J197" s="107"/>
    </row>
    <row r="198" spans="1:10" s="108" customFormat="1" ht="17.25" customHeight="1" x14ac:dyDescent="0.25">
      <c r="A198" s="102">
        <v>189</v>
      </c>
      <c r="B198" s="103" t="s">
        <v>26</v>
      </c>
      <c r="C198" s="104">
        <v>501190101</v>
      </c>
      <c r="D198" s="110" t="s">
        <v>307</v>
      </c>
      <c r="E198" s="104">
        <v>2.58</v>
      </c>
      <c r="F198" s="106" t="str">
        <f t="shared" si="6"/>
        <v>Khá</v>
      </c>
      <c r="G198" s="104">
        <v>92</v>
      </c>
      <c r="H198" s="106" t="str">
        <f t="shared" si="7"/>
        <v>Xuất sắc</v>
      </c>
      <c r="I198" s="104" t="s">
        <v>76</v>
      </c>
      <c r="J198" s="107"/>
    </row>
    <row r="199" spans="1:10" s="108" customFormat="1" ht="17.25" customHeight="1" x14ac:dyDescent="0.25">
      <c r="A199" s="102">
        <v>190</v>
      </c>
      <c r="B199" s="103" t="s">
        <v>26</v>
      </c>
      <c r="C199" s="104">
        <v>501190103</v>
      </c>
      <c r="D199" s="110" t="s">
        <v>308</v>
      </c>
      <c r="E199" s="104">
        <v>2.3199999999999998</v>
      </c>
      <c r="F199" s="106" t="str">
        <f t="shared" si="6"/>
        <v>Trung bình</v>
      </c>
      <c r="G199" s="104">
        <v>82</v>
      </c>
      <c r="H199" s="106" t="str">
        <f t="shared" si="7"/>
        <v>Tốt</v>
      </c>
      <c r="I199" s="106" t="s">
        <v>79</v>
      </c>
      <c r="J199" s="107"/>
    </row>
    <row r="200" spans="1:10" s="108" customFormat="1" ht="17.25" customHeight="1" x14ac:dyDescent="0.25">
      <c r="A200" s="102">
        <v>191</v>
      </c>
      <c r="B200" s="103" t="s">
        <v>26</v>
      </c>
      <c r="C200" s="104">
        <v>501190114</v>
      </c>
      <c r="D200" s="110" t="s">
        <v>309</v>
      </c>
      <c r="E200" s="104">
        <v>3.2</v>
      </c>
      <c r="F200" s="106" t="str">
        <f t="shared" si="6"/>
        <v>Giỏi</v>
      </c>
      <c r="G200" s="104">
        <v>91</v>
      </c>
      <c r="H200" s="106" t="str">
        <f t="shared" si="7"/>
        <v>Xuất sắc</v>
      </c>
      <c r="I200" s="104" t="s">
        <v>77</v>
      </c>
      <c r="J200" s="107"/>
    </row>
    <row r="201" spans="1:10" s="108" customFormat="1" ht="17.25" customHeight="1" x14ac:dyDescent="0.25">
      <c r="A201" s="102">
        <v>192</v>
      </c>
      <c r="B201" s="103" t="s">
        <v>26</v>
      </c>
      <c r="C201" s="104">
        <v>501190123</v>
      </c>
      <c r="D201" s="110" t="s">
        <v>310</v>
      </c>
      <c r="E201" s="104">
        <v>2.6</v>
      </c>
      <c r="F201" s="106" t="str">
        <f t="shared" si="6"/>
        <v>Khá</v>
      </c>
      <c r="G201" s="104">
        <v>84</v>
      </c>
      <c r="H201" s="106" t="str">
        <f t="shared" si="7"/>
        <v>Tốt</v>
      </c>
      <c r="I201" s="106" t="s">
        <v>76</v>
      </c>
      <c r="J201" s="107"/>
    </row>
    <row r="202" spans="1:10" s="108" customFormat="1" ht="17.25" customHeight="1" x14ac:dyDescent="0.25">
      <c r="A202" s="102">
        <v>193</v>
      </c>
      <c r="B202" s="103" t="s">
        <v>26</v>
      </c>
      <c r="C202" s="104">
        <v>501190126</v>
      </c>
      <c r="D202" s="110" t="s">
        <v>311</v>
      </c>
      <c r="E202" s="104">
        <v>2.9</v>
      </c>
      <c r="F202" s="106" t="str">
        <f t="shared" si="6"/>
        <v>Khá</v>
      </c>
      <c r="G202" s="104">
        <v>87</v>
      </c>
      <c r="H202" s="106" t="str">
        <f t="shared" si="7"/>
        <v>Tốt</v>
      </c>
      <c r="I202" s="104" t="s">
        <v>76</v>
      </c>
      <c r="J202" s="107"/>
    </row>
    <row r="203" spans="1:10" s="108" customFormat="1" ht="17.25" customHeight="1" x14ac:dyDescent="0.25">
      <c r="A203" s="102">
        <v>194</v>
      </c>
      <c r="B203" s="103" t="s">
        <v>26</v>
      </c>
      <c r="C203" s="104">
        <v>501190131</v>
      </c>
      <c r="D203" s="110" t="s">
        <v>312</v>
      </c>
      <c r="E203" s="104">
        <v>2.6</v>
      </c>
      <c r="F203" s="106" t="str">
        <f t="shared" ref="F203:F266" si="8">IF(E203&lt;2,"Yếu",IF(E203&lt;2.5,"Trung bình",IF(E203&lt;3.2,"Khá",IF(E203&lt;3.6,"Giỏi","Xuất sắc"))))</f>
        <v>Khá</v>
      </c>
      <c r="G203" s="104">
        <v>90</v>
      </c>
      <c r="H203" s="106" t="str">
        <f t="shared" ref="H203:H266" si="9">IF(G203&lt;30,"Kém",IF(G203&lt;50,"Yếu",IF(G203&lt;60,"Trung bình",IF(G203&lt;70,"TB Khá",IF(G203&lt;80,"Khá",IF(G203&lt;90,"Tốt","Xuất sắc"))))))</f>
        <v>Xuất sắc</v>
      </c>
      <c r="I203" s="106" t="s">
        <v>76</v>
      </c>
      <c r="J203" s="107"/>
    </row>
    <row r="204" spans="1:10" s="108" customFormat="1" ht="17.25" customHeight="1" x14ac:dyDescent="0.25">
      <c r="A204" s="102">
        <v>195</v>
      </c>
      <c r="B204" s="103" t="s">
        <v>26</v>
      </c>
      <c r="C204" s="104">
        <v>501190132</v>
      </c>
      <c r="D204" s="110" t="s">
        <v>313</v>
      </c>
      <c r="E204" s="104">
        <v>2.75</v>
      </c>
      <c r="F204" s="106" t="str">
        <f t="shared" si="8"/>
        <v>Khá</v>
      </c>
      <c r="G204" s="104">
        <v>91</v>
      </c>
      <c r="H204" s="106" t="str">
        <f t="shared" si="9"/>
        <v>Xuất sắc</v>
      </c>
      <c r="I204" s="109" t="s">
        <v>76</v>
      </c>
      <c r="J204" s="107"/>
    </row>
    <row r="205" spans="1:10" s="108" customFormat="1" ht="17.25" customHeight="1" x14ac:dyDescent="0.25">
      <c r="A205" s="102">
        <v>196</v>
      </c>
      <c r="B205" s="103" t="s">
        <v>26</v>
      </c>
      <c r="C205" s="104">
        <v>501190140</v>
      </c>
      <c r="D205" s="110" t="s">
        <v>314</v>
      </c>
      <c r="E205" s="104">
        <v>2.2999999999999998</v>
      </c>
      <c r="F205" s="106" t="str">
        <f t="shared" si="8"/>
        <v>Trung bình</v>
      </c>
      <c r="G205" s="104">
        <v>85</v>
      </c>
      <c r="H205" s="106" t="str">
        <f t="shared" si="9"/>
        <v>Tốt</v>
      </c>
      <c r="I205" s="109" t="s">
        <v>79</v>
      </c>
      <c r="J205" s="107"/>
    </row>
    <row r="206" spans="1:10" s="108" customFormat="1" ht="17.25" customHeight="1" x14ac:dyDescent="0.25">
      <c r="A206" s="102">
        <v>197</v>
      </c>
      <c r="B206" s="103" t="s">
        <v>26</v>
      </c>
      <c r="C206" s="104">
        <v>501190149</v>
      </c>
      <c r="D206" s="110" t="s">
        <v>315</v>
      </c>
      <c r="E206" s="104">
        <v>2.68</v>
      </c>
      <c r="F206" s="106" t="str">
        <f t="shared" si="8"/>
        <v>Khá</v>
      </c>
      <c r="G206" s="104">
        <v>82</v>
      </c>
      <c r="H206" s="106" t="str">
        <f t="shared" si="9"/>
        <v>Tốt</v>
      </c>
      <c r="I206" s="104" t="s">
        <v>76</v>
      </c>
      <c r="J206" s="107"/>
    </row>
    <row r="207" spans="1:10" s="108" customFormat="1" ht="17.25" customHeight="1" x14ac:dyDescent="0.25">
      <c r="A207" s="102">
        <v>198</v>
      </c>
      <c r="B207" s="103" t="s">
        <v>26</v>
      </c>
      <c r="C207" s="104">
        <v>501190150</v>
      </c>
      <c r="D207" s="110" t="s">
        <v>316</v>
      </c>
      <c r="E207" s="104">
        <v>2.73</v>
      </c>
      <c r="F207" s="106" t="str">
        <f t="shared" si="8"/>
        <v>Khá</v>
      </c>
      <c r="G207" s="104">
        <v>82</v>
      </c>
      <c r="H207" s="106" t="str">
        <f t="shared" si="9"/>
        <v>Tốt</v>
      </c>
      <c r="I207" s="109" t="s">
        <v>76</v>
      </c>
      <c r="J207" s="107"/>
    </row>
    <row r="208" spans="1:10" s="108" customFormat="1" ht="17.25" customHeight="1" x14ac:dyDescent="0.25">
      <c r="A208" s="102">
        <v>199</v>
      </c>
      <c r="B208" s="103" t="s">
        <v>26</v>
      </c>
      <c r="C208" s="104">
        <v>501190163</v>
      </c>
      <c r="D208" s="110" t="s">
        <v>317</v>
      </c>
      <c r="E208" s="104">
        <v>3.03</v>
      </c>
      <c r="F208" s="106" t="str">
        <f t="shared" si="8"/>
        <v>Khá</v>
      </c>
      <c r="G208" s="104">
        <v>94</v>
      </c>
      <c r="H208" s="106" t="str">
        <f t="shared" si="9"/>
        <v>Xuất sắc</v>
      </c>
      <c r="I208" s="109" t="s">
        <v>76</v>
      </c>
      <c r="J208" s="107"/>
    </row>
    <row r="209" spans="1:10" s="108" customFormat="1" ht="17.25" customHeight="1" x14ac:dyDescent="0.25">
      <c r="A209" s="102">
        <v>200</v>
      </c>
      <c r="B209" s="103" t="s">
        <v>26</v>
      </c>
      <c r="C209" s="104">
        <v>501190169</v>
      </c>
      <c r="D209" s="110" t="s">
        <v>318</v>
      </c>
      <c r="E209" s="104">
        <v>3.15</v>
      </c>
      <c r="F209" s="106" t="str">
        <f t="shared" si="8"/>
        <v>Khá</v>
      </c>
      <c r="G209" s="104">
        <v>89</v>
      </c>
      <c r="H209" s="106" t="str">
        <f t="shared" si="9"/>
        <v>Tốt</v>
      </c>
      <c r="I209" s="109" t="s">
        <v>76</v>
      </c>
      <c r="J209" s="107"/>
    </row>
    <row r="210" spans="1:10" s="108" customFormat="1" ht="17.25" customHeight="1" x14ac:dyDescent="0.25">
      <c r="A210" s="102">
        <v>201</v>
      </c>
      <c r="B210" s="103" t="s">
        <v>26</v>
      </c>
      <c r="C210" s="104">
        <v>501190193</v>
      </c>
      <c r="D210" s="110" t="s">
        <v>319</v>
      </c>
      <c r="E210" s="104">
        <v>2.7</v>
      </c>
      <c r="F210" s="106" t="str">
        <f t="shared" si="8"/>
        <v>Khá</v>
      </c>
      <c r="G210" s="104">
        <v>89</v>
      </c>
      <c r="H210" s="106" t="str">
        <f t="shared" si="9"/>
        <v>Tốt</v>
      </c>
      <c r="I210" s="109" t="s">
        <v>76</v>
      </c>
      <c r="J210" s="107"/>
    </row>
    <row r="211" spans="1:10" s="108" customFormat="1" ht="17.25" customHeight="1" x14ac:dyDescent="0.25">
      <c r="A211" s="102">
        <v>202</v>
      </c>
      <c r="B211" s="103" t="s">
        <v>26</v>
      </c>
      <c r="C211" s="104">
        <v>501190236</v>
      </c>
      <c r="D211" s="110" t="s">
        <v>320</v>
      </c>
      <c r="E211" s="104">
        <v>2.8</v>
      </c>
      <c r="F211" s="106" t="str">
        <f t="shared" si="8"/>
        <v>Khá</v>
      </c>
      <c r="G211" s="104">
        <v>77</v>
      </c>
      <c r="H211" s="106" t="str">
        <f t="shared" si="9"/>
        <v>Khá</v>
      </c>
      <c r="I211" s="109" t="s">
        <v>76</v>
      </c>
      <c r="J211" s="107"/>
    </row>
    <row r="212" spans="1:10" s="108" customFormat="1" ht="17.25" customHeight="1" x14ac:dyDescent="0.25">
      <c r="A212" s="102">
        <v>203</v>
      </c>
      <c r="B212" s="103" t="s">
        <v>26</v>
      </c>
      <c r="C212" s="104">
        <v>501190253</v>
      </c>
      <c r="D212" s="110" t="s">
        <v>321</v>
      </c>
      <c r="E212" s="104">
        <v>1.27</v>
      </c>
      <c r="F212" s="106" t="str">
        <f t="shared" si="8"/>
        <v>Yếu</v>
      </c>
      <c r="G212" s="104">
        <v>74</v>
      </c>
      <c r="H212" s="106" t="str">
        <f t="shared" si="9"/>
        <v>Khá</v>
      </c>
      <c r="I212" s="109" t="s">
        <v>75</v>
      </c>
      <c r="J212" s="107"/>
    </row>
    <row r="213" spans="1:10" s="108" customFormat="1" ht="17.25" customHeight="1" x14ac:dyDescent="0.25">
      <c r="A213" s="102">
        <v>204</v>
      </c>
      <c r="B213" s="103" t="s">
        <v>26</v>
      </c>
      <c r="C213" s="104">
        <v>501190257</v>
      </c>
      <c r="D213" s="110" t="s">
        <v>322</v>
      </c>
      <c r="E213" s="104">
        <v>2.82</v>
      </c>
      <c r="F213" s="106" t="str">
        <f t="shared" si="8"/>
        <v>Khá</v>
      </c>
      <c r="G213" s="104">
        <v>77</v>
      </c>
      <c r="H213" s="106" t="str">
        <f t="shared" si="9"/>
        <v>Khá</v>
      </c>
      <c r="I213" s="109" t="s">
        <v>76</v>
      </c>
      <c r="J213" s="107"/>
    </row>
    <row r="214" spans="1:10" s="108" customFormat="1" ht="17.25" customHeight="1" x14ac:dyDescent="0.25">
      <c r="A214" s="102">
        <v>205</v>
      </c>
      <c r="B214" s="103" t="s">
        <v>26</v>
      </c>
      <c r="C214" s="104">
        <v>501190265</v>
      </c>
      <c r="D214" s="110" t="s">
        <v>323</v>
      </c>
      <c r="E214" s="104">
        <v>3.08</v>
      </c>
      <c r="F214" s="106" t="str">
        <f t="shared" si="8"/>
        <v>Khá</v>
      </c>
      <c r="G214" s="104">
        <v>89</v>
      </c>
      <c r="H214" s="106" t="str">
        <f t="shared" si="9"/>
        <v>Tốt</v>
      </c>
      <c r="I214" s="109" t="s">
        <v>76</v>
      </c>
      <c r="J214" s="107"/>
    </row>
    <row r="215" spans="1:10" s="108" customFormat="1" ht="17.25" customHeight="1" x14ac:dyDescent="0.25">
      <c r="A215" s="102">
        <v>206</v>
      </c>
      <c r="B215" s="103" t="s">
        <v>26</v>
      </c>
      <c r="C215" s="104">
        <v>501190283</v>
      </c>
      <c r="D215" s="110" t="s">
        <v>324</v>
      </c>
      <c r="E215" s="104">
        <v>2.98</v>
      </c>
      <c r="F215" s="106" t="str">
        <f t="shared" si="8"/>
        <v>Khá</v>
      </c>
      <c r="G215" s="104">
        <v>82</v>
      </c>
      <c r="H215" s="106" t="str">
        <f t="shared" si="9"/>
        <v>Tốt</v>
      </c>
      <c r="I215" s="109" t="s">
        <v>76</v>
      </c>
      <c r="J215" s="107"/>
    </row>
    <row r="216" spans="1:10" s="108" customFormat="1" ht="17.25" customHeight="1" x14ac:dyDescent="0.25">
      <c r="A216" s="102">
        <v>207</v>
      </c>
      <c r="B216" s="103" t="s">
        <v>26</v>
      </c>
      <c r="C216" s="104">
        <v>501190286</v>
      </c>
      <c r="D216" s="110" t="s">
        <v>325</v>
      </c>
      <c r="E216" s="104">
        <v>2.6</v>
      </c>
      <c r="F216" s="106" t="str">
        <f t="shared" si="8"/>
        <v>Khá</v>
      </c>
      <c r="G216" s="104">
        <v>65</v>
      </c>
      <c r="H216" s="106" t="str">
        <f t="shared" si="9"/>
        <v>TB Khá</v>
      </c>
      <c r="I216" s="109" t="s">
        <v>82</v>
      </c>
      <c r="J216" s="107"/>
    </row>
    <row r="217" spans="1:10" s="108" customFormat="1" ht="17.25" customHeight="1" x14ac:dyDescent="0.25">
      <c r="A217" s="102">
        <v>208</v>
      </c>
      <c r="B217" s="103" t="s">
        <v>26</v>
      </c>
      <c r="C217" s="104">
        <v>501190289</v>
      </c>
      <c r="D217" s="110" t="s">
        <v>326</v>
      </c>
      <c r="E217" s="104">
        <v>2.23</v>
      </c>
      <c r="F217" s="106" t="str">
        <f t="shared" si="8"/>
        <v>Trung bình</v>
      </c>
      <c r="G217" s="104">
        <v>86</v>
      </c>
      <c r="H217" s="106" t="str">
        <f t="shared" si="9"/>
        <v>Tốt</v>
      </c>
      <c r="I217" s="109" t="s">
        <v>79</v>
      </c>
      <c r="J217" s="107"/>
    </row>
    <row r="218" spans="1:10" s="108" customFormat="1" ht="17.25" customHeight="1" x14ac:dyDescent="0.25">
      <c r="A218" s="102">
        <v>209</v>
      </c>
      <c r="B218" s="103" t="s">
        <v>26</v>
      </c>
      <c r="C218" s="104">
        <v>501190290</v>
      </c>
      <c r="D218" s="110" t="s">
        <v>327</v>
      </c>
      <c r="E218" s="104">
        <v>2.82</v>
      </c>
      <c r="F218" s="106" t="str">
        <f t="shared" si="8"/>
        <v>Khá</v>
      </c>
      <c r="G218" s="104">
        <v>84</v>
      </c>
      <c r="H218" s="106" t="str">
        <f t="shared" si="9"/>
        <v>Tốt</v>
      </c>
      <c r="I218" s="109" t="s">
        <v>76</v>
      </c>
      <c r="J218" s="107"/>
    </row>
    <row r="219" spans="1:10" s="108" customFormat="1" ht="17.25" customHeight="1" x14ac:dyDescent="0.25">
      <c r="A219" s="102">
        <v>210</v>
      </c>
      <c r="B219" s="103" t="s">
        <v>26</v>
      </c>
      <c r="C219" s="104">
        <v>501190304</v>
      </c>
      <c r="D219" s="110" t="s">
        <v>328</v>
      </c>
      <c r="E219" s="104">
        <v>2.88</v>
      </c>
      <c r="F219" s="106" t="str">
        <f t="shared" si="8"/>
        <v>Khá</v>
      </c>
      <c r="G219" s="104">
        <v>81</v>
      </c>
      <c r="H219" s="106" t="str">
        <f t="shared" si="9"/>
        <v>Tốt</v>
      </c>
      <c r="I219" s="109" t="s">
        <v>76</v>
      </c>
      <c r="J219" s="107"/>
    </row>
    <row r="220" spans="1:10" s="108" customFormat="1" ht="17.25" customHeight="1" x14ac:dyDescent="0.25">
      <c r="A220" s="102">
        <v>211</v>
      </c>
      <c r="B220" s="103" t="s">
        <v>26</v>
      </c>
      <c r="C220" s="104">
        <v>501190318</v>
      </c>
      <c r="D220" s="110" t="s">
        <v>329</v>
      </c>
      <c r="E220" s="104">
        <v>3.03</v>
      </c>
      <c r="F220" s="106" t="str">
        <f t="shared" si="8"/>
        <v>Khá</v>
      </c>
      <c r="G220" s="104">
        <v>85</v>
      </c>
      <c r="H220" s="106" t="str">
        <f t="shared" si="9"/>
        <v>Tốt</v>
      </c>
      <c r="I220" s="109" t="s">
        <v>76</v>
      </c>
      <c r="J220" s="107"/>
    </row>
    <row r="221" spans="1:10" s="108" customFormat="1" ht="17.25" customHeight="1" x14ac:dyDescent="0.25">
      <c r="A221" s="102">
        <v>212</v>
      </c>
      <c r="B221" s="103" t="s">
        <v>26</v>
      </c>
      <c r="C221" s="104">
        <v>501190341</v>
      </c>
      <c r="D221" s="110" t="s">
        <v>330</v>
      </c>
      <c r="E221" s="104">
        <v>2.9</v>
      </c>
      <c r="F221" s="106" t="str">
        <f t="shared" si="8"/>
        <v>Khá</v>
      </c>
      <c r="G221" s="104">
        <v>91</v>
      </c>
      <c r="H221" s="106" t="str">
        <f t="shared" si="9"/>
        <v>Xuất sắc</v>
      </c>
      <c r="I221" s="109" t="s">
        <v>76</v>
      </c>
      <c r="J221" s="107"/>
    </row>
    <row r="222" spans="1:10" s="108" customFormat="1" ht="17.25" customHeight="1" x14ac:dyDescent="0.25">
      <c r="A222" s="102">
        <v>213</v>
      </c>
      <c r="B222" s="103" t="s">
        <v>26</v>
      </c>
      <c r="C222" s="104">
        <v>501190348</v>
      </c>
      <c r="D222" s="110" t="s">
        <v>331</v>
      </c>
      <c r="E222" s="104">
        <v>2.8</v>
      </c>
      <c r="F222" s="106" t="str">
        <f t="shared" si="8"/>
        <v>Khá</v>
      </c>
      <c r="G222" s="104">
        <v>87</v>
      </c>
      <c r="H222" s="106" t="str">
        <f t="shared" si="9"/>
        <v>Tốt</v>
      </c>
      <c r="I222" s="109" t="s">
        <v>76</v>
      </c>
      <c r="J222" s="107"/>
    </row>
    <row r="223" spans="1:10" s="108" customFormat="1" ht="17.25" customHeight="1" x14ac:dyDescent="0.25">
      <c r="A223" s="102">
        <v>214</v>
      </c>
      <c r="B223" s="103" t="s">
        <v>26</v>
      </c>
      <c r="C223" s="104">
        <v>501190370</v>
      </c>
      <c r="D223" s="110" t="s">
        <v>332</v>
      </c>
      <c r="E223" s="104">
        <v>3.15</v>
      </c>
      <c r="F223" s="106" t="str">
        <f t="shared" si="8"/>
        <v>Khá</v>
      </c>
      <c r="G223" s="104">
        <v>91</v>
      </c>
      <c r="H223" s="106" t="str">
        <f t="shared" si="9"/>
        <v>Xuất sắc</v>
      </c>
      <c r="I223" s="109" t="s">
        <v>76</v>
      </c>
      <c r="J223" s="107"/>
    </row>
    <row r="224" spans="1:10" s="108" customFormat="1" ht="17.25" customHeight="1" x14ac:dyDescent="0.25">
      <c r="A224" s="102">
        <v>215</v>
      </c>
      <c r="B224" s="103" t="s">
        <v>26</v>
      </c>
      <c r="C224" s="104">
        <v>501190373</v>
      </c>
      <c r="D224" s="110" t="s">
        <v>333</v>
      </c>
      <c r="E224" s="104">
        <v>2.75</v>
      </c>
      <c r="F224" s="106" t="str">
        <f t="shared" si="8"/>
        <v>Khá</v>
      </c>
      <c r="G224" s="104">
        <v>94</v>
      </c>
      <c r="H224" s="106" t="str">
        <f t="shared" si="9"/>
        <v>Xuất sắc</v>
      </c>
      <c r="I224" s="109" t="s">
        <v>76</v>
      </c>
      <c r="J224" s="107"/>
    </row>
    <row r="225" spans="1:10" s="108" customFormat="1" ht="17.25" customHeight="1" x14ac:dyDescent="0.25">
      <c r="A225" s="102">
        <v>216</v>
      </c>
      <c r="B225" s="103" t="s">
        <v>26</v>
      </c>
      <c r="C225" s="104">
        <v>501190382</v>
      </c>
      <c r="D225" s="110" t="s">
        <v>334</v>
      </c>
      <c r="E225" s="104">
        <v>2.35</v>
      </c>
      <c r="F225" s="106" t="str">
        <f t="shared" si="8"/>
        <v>Trung bình</v>
      </c>
      <c r="G225" s="104">
        <v>72</v>
      </c>
      <c r="H225" s="106" t="str">
        <f t="shared" si="9"/>
        <v>Khá</v>
      </c>
      <c r="I225" s="109" t="s">
        <v>79</v>
      </c>
      <c r="J225" s="107"/>
    </row>
    <row r="226" spans="1:10" s="108" customFormat="1" ht="17.25" customHeight="1" x14ac:dyDescent="0.25">
      <c r="A226" s="102">
        <v>217</v>
      </c>
      <c r="B226" s="103" t="s">
        <v>26</v>
      </c>
      <c r="C226" s="104">
        <v>501190385</v>
      </c>
      <c r="D226" s="110" t="s">
        <v>335</v>
      </c>
      <c r="E226" s="104">
        <v>2.8</v>
      </c>
      <c r="F226" s="106" t="str">
        <f t="shared" si="8"/>
        <v>Khá</v>
      </c>
      <c r="G226" s="104">
        <v>72</v>
      </c>
      <c r="H226" s="106" t="str">
        <f t="shared" si="9"/>
        <v>Khá</v>
      </c>
      <c r="I226" s="109" t="s">
        <v>76</v>
      </c>
      <c r="J226" s="107"/>
    </row>
    <row r="227" spans="1:10" s="108" customFormat="1" ht="17.25" customHeight="1" x14ac:dyDescent="0.25">
      <c r="A227" s="102">
        <v>218</v>
      </c>
      <c r="B227" s="103" t="s">
        <v>26</v>
      </c>
      <c r="C227" s="104">
        <v>501190387</v>
      </c>
      <c r="D227" s="110" t="s">
        <v>167</v>
      </c>
      <c r="E227" s="104">
        <v>2.5</v>
      </c>
      <c r="F227" s="106" t="str">
        <f t="shared" si="8"/>
        <v>Khá</v>
      </c>
      <c r="G227" s="104">
        <v>87</v>
      </c>
      <c r="H227" s="106" t="str">
        <f t="shared" si="9"/>
        <v>Tốt</v>
      </c>
      <c r="I227" s="109" t="s">
        <v>76</v>
      </c>
      <c r="J227" s="107"/>
    </row>
    <row r="228" spans="1:10" s="108" customFormat="1" ht="17.25" customHeight="1" x14ac:dyDescent="0.25">
      <c r="A228" s="102">
        <v>219</v>
      </c>
      <c r="B228" s="103" t="s">
        <v>26</v>
      </c>
      <c r="C228" s="104">
        <v>501190394</v>
      </c>
      <c r="D228" s="110" t="s">
        <v>336</v>
      </c>
      <c r="E228" s="104">
        <v>2.8</v>
      </c>
      <c r="F228" s="106" t="str">
        <f t="shared" si="8"/>
        <v>Khá</v>
      </c>
      <c r="G228" s="104">
        <v>70</v>
      </c>
      <c r="H228" s="106" t="str">
        <f t="shared" si="9"/>
        <v>Khá</v>
      </c>
      <c r="I228" s="109" t="s">
        <v>76</v>
      </c>
      <c r="J228" s="107"/>
    </row>
    <row r="229" spans="1:10" s="108" customFormat="1" ht="17.25" customHeight="1" x14ac:dyDescent="0.25">
      <c r="A229" s="102">
        <v>220</v>
      </c>
      <c r="B229" s="103" t="s">
        <v>27</v>
      </c>
      <c r="C229" s="104">
        <v>501190008</v>
      </c>
      <c r="D229" s="110" t="s">
        <v>337</v>
      </c>
      <c r="E229" s="104">
        <v>3.08</v>
      </c>
      <c r="F229" s="106" t="str">
        <f t="shared" si="8"/>
        <v>Khá</v>
      </c>
      <c r="G229" s="104">
        <v>90</v>
      </c>
      <c r="H229" s="106" t="str">
        <f t="shared" si="9"/>
        <v>Xuất sắc</v>
      </c>
      <c r="I229" s="109" t="s">
        <v>76</v>
      </c>
      <c r="J229" s="107"/>
    </row>
    <row r="230" spans="1:10" s="108" customFormat="1" ht="17.25" customHeight="1" x14ac:dyDescent="0.25">
      <c r="A230" s="102">
        <v>221</v>
      </c>
      <c r="B230" s="103" t="s">
        <v>27</v>
      </c>
      <c r="C230" s="104">
        <v>501190014</v>
      </c>
      <c r="D230" s="110" t="s">
        <v>338</v>
      </c>
      <c r="E230" s="104">
        <v>2.61</v>
      </c>
      <c r="F230" s="106" t="str">
        <f t="shared" si="8"/>
        <v>Khá</v>
      </c>
      <c r="G230" s="104">
        <v>63</v>
      </c>
      <c r="H230" s="106" t="str">
        <f t="shared" si="9"/>
        <v>TB Khá</v>
      </c>
      <c r="I230" s="109" t="s">
        <v>82</v>
      </c>
      <c r="J230" s="107"/>
    </row>
    <row r="231" spans="1:10" s="108" customFormat="1" ht="17.25" customHeight="1" x14ac:dyDescent="0.25">
      <c r="A231" s="102">
        <v>222</v>
      </c>
      <c r="B231" s="103" t="s">
        <v>27</v>
      </c>
      <c r="C231" s="104">
        <v>501190015</v>
      </c>
      <c r="D231" s="110" t="s">
        <v>339</v>
      </c>
      <c r="E231" s="104">
        <v>2.77</v>
      </c>
      <c r="F231" s="106" t="str">
        <f t="shared" si="8"/>
        <v>Khá</v>
      </c>
      <c r="G231" s="104">
        <v>79</v>
      </c>
      <c r="H231" s="106" t="str">
        <f t="shared" si="9"/>
        <v>Khá</v>
      </c>
      <c r="I231" s="109" t="s">
        <v>76</v>
      </c>
      <c r="J231" s="107"/>
    </row>
    <row r="232" spans="1:10" s="108" customFormat="1" ht="17.25" customHeight="1" x14ac:dyDescent="0.25">
      <c r="A232" s="102">
        <v>223</v>
      </c>
      <c r="B232" s="103" t="s">
        <v>27</v>
      </c>
      <c r="C232" s="104">
        <v>501190019</v>
      </c>
      <c r="D232" s="110" t="s">
        <v>340</v>
      </c>
      <c r="E232" s="104">
        <v>2.84</v>
      </c>
      <c r="F232" s="106" t="str">
        <f t="shared" si="8"/>
        <v>Khá</v>
      </c>
      <c r="G232" s="104">
        <v>90</v>
      </c>
      <c r="H232" s="106" t="str">
        <f t="shared" si="9"/>
        <v>Xuất sắc</v>
      </c>
      <c r="I232" s="109" t="s">
        <v>76</v>
      </c>
      <c r="J232" s="107"/>
    </row>
    <row r="233" spans="1:10" s="108" customFormat="1" ht="17.25" customHeight="1" x14ac:dyDescent="0.25">
      <c r="A233" s="102">
        <v>224</v>
      </c>
      <c r="B233" s="103" t="s">
        <v>27</v>
      </c>
      <c r="C233" s="104">
        <v>501190023</v>
      </c>
      <c r="D233" s="110" t="s">
        <v>341</v>
      </c>
      <c r="E233" s="104">
        <v>2.89</v>
      </c>
      <c r="F233" s="106" t="str">
        <f t="shared" si="8"/>
        <v>Khá</v>
      </c>
      <c r="G233" s="104">
        <v>94</v>
      </c>
      <c r="H233" s="106" t="str">
        <f t="shared" si="9"/>
        <v>Xuất sắc</v>
      </c>
      <c r="I233" s="109" t="s">
        <v>76</v>
      </c>
      <c r="J233" s="107"/>
    </row>
    <row r="234" spans="1:10" s="108" customFormat="1" ht="17.25" customHeight="1" x14ac:dyDescent="0.25">
      <c r="A234" s="102">
        <v>225</v>
      </c>
      <c r="B234" s="103" t="s">
        <v>27</v>
      </c>
      <c r="C234" s="104">
        <v>501190041</v>
      </c>
      <c r="D234" s="110" t="s">
        <v>342</v>
      </c>
      <c r="E234" s="104">
        <v>2.27</v>
      </c>
      <c r="F234" s="106" t="str">
        <f t="shared" si="8"/>
        <v>Trung bình</v>
      </c>
      <c r="G234" s="104">
        <v>72</v>
      </c>
      <c r="H234" s="106" t="str">
        <f t="shared" si="9"/>
        <v>Khá</v>
      </c>
      <c r="I234" s="109" t="s">
        <v>79</v>
      </c>
      <c r="J234" s="107"/>
    </row>
    <row r="235" spans="1:10" s="108" customFormat="1" ht="17.25" customHeight="1" x14ac:dyDescent="0.25">
      <c r="A235" s="102">
        <v>226</v>
      </c>
      <c r="B235" s="103" t="s">
        <v>27</v>
      </c>
      <c r="C235" s="104">
        <v>501190047</v>
      </c>
      <c r="D235" s="110" t="s">
        <v>343</v>
      </c>
      <c r="E235" s="104">
        <v>2.68</v>
      </c>
      <c r="F235" s="106" t="str">
        <f t="shared" si="8"/>
        <v>Khá</v>
      </c>
      <c r="G235" s="104">
        <v>86</v>
      </c>
      <c r="H235" s="106" t="str">
        <f t="shared" si="9"/>
        <v>Tốt</v>
      </c>
      <c r="I235" s="109" t="s">
        <v>76</v>
      </c>
      <c r="J235" s="107"/>
    </row>
    <row r="236" spans="1:10" s="108" customFormat="1" ht="17.25" customHeight="1" x14ac:dyDescent="0.25">
      <c r="A236" s="102">
        <v>227</v>
      </c>
      <c r="B236" s="103" t="s">
        <v>27</v>
      </c>
      <c r="C236" s="104">
        <v>501190062</v>
      </c>
      <c r="D236" s="110" t="s">
        <v>344</v>
      </c>
      <c r="E236" s="104">
        <v>2.75</v>
      </c>
      <c r="F236" s="106" t="str">
        <f t="shared" si="8"/>
        <v>Khá</v>
      </c>
      <c r="G236" s="104">
        <v>89</v>
      </c>
      <c r="H236" s="106" t="str">
        <f t="shared" si="9"/>
        <v>Tốt</v>
      </c>
      <c r="I236" s="109" t="s">
        <v>76</v>
      </c>
      <c r="J236" s="107"/>
    </row>
    <row r="237" spans="1:10" s="108" customFormat="1" ht="17.25" customHeight="1" x14ac:dyDescent="0.25">
      <c r="A237" s="102">
        <v>228</v>
      </c>
      <c r="B237" s="103" t="s">
        <v>27</v>
      </c>
      <c r="C237" s="104">
        <v>501190083</v>
      </c>
      <c r="D237" s="110" t="s">
        <v>345</v>
      </c>
      <c r="E237" s="104">
        <v>2.84</v>
      </c>
      <c r="F237" s="106" t="str">
        <f t="shared" si="8"/>
        <v>Khá</v>
      </c>
      <c r="G237" s="104">
        <v>86</v>
      </c>
      <c r="H237" s="106" t="str">
        <f t="shared" si="9"/>
        <v>Tốt</v>
      </c>
      <c r="I237" s="104" t="s">
        <v>76</v>
      </c>
      <c r="J237" s="107"/>
    </row>
    <row r="238" spans="1:10" s="108" customFormat="1" ht="17.25" customHeight="1" x14ac:dyDescent="0.25">
      <c r="A238" s="102">
        <v>229</v>
      </c>
      <c r="B238" s="103" t="s">
        <v>27</v>
      </c>
      <c r="C238" s="104">
        <v>501190105</v>
      </c>
      <c r="D238" s="110" t="s">
        <v>346</v>
      </c>
      <c r="E238" s="104">
        <v>2</v>
      </c>
      <c r="F238" s="106" t="str">
        <f t="shared" si="8"/>
        <v>Trung bình</v>
      </c>
      <c r="G238" s="104">
        <v>68</v>
      </c>
      <c r="H238" s="106" t="str">
        <f t="shared" si="9"/>
        <v>TB Khá</v>
      </c>
      <c r="I238" s="109" t="s">
        <v>79</v>
      </c>
      <c r="J238" s="107"/>
    </row>
    <row r="239" spans="1:10" s="108" customFormat="1" ht="17.25" customHeight="1" x14ac:dyDescent="0.25">
      <c r="A239" s="102">
        <v>230</v>
      </c>
      <c r="B239" s="103" t="s">
        <v>27</v>
      </c>
      <c r="C239" s="104">
        <v>501190110</v>
      </c>
      <c r="D239" s="110" t="s">
        <v>347</v>
      </c>
      <c r="E239" s="104">
        <v>2.98</v>
      </c>
      <c r="F239" s="106" t="str">
        <f t="shared" si="8"/>
        <v>Khá</v>
      </c>
      <c r="G239" s="104">
        <v>86</v>
      </c>
      <c r="H239" s="106" t="str">
        <f t="shared" si="9"/>
        <v>Tốt</v>
      </c>
      <c r="I239" s="109" t="s">
        <v>76</v>
      </c>
      <c r="J239" s="107"/>
    </row>
    <row r="240" spans="1:10" s="108" customFormat="1" ht="17.25" customHeight="1" x14ac:dyDescent="0.25">
      <c r="A240" s="102">
        <v>231</v>
      </c>
      <c r="B240" s="103" t="s">
        <v>27</v>
      </c>
      <c r="C240" s="104">
        <v>501190124</v>
      </c>
      <c r="D240" s="110" t="s">
        <v>348</v>
      </c>
      <c r="E240" s="104">
        <v>3.05</v>
      </c>
      <c r="F240" s="106" t="str">
        <f t="shared" si="8"/>
        <v>Khá</v>
      </c>
      <c r="G240" s="104">
        <v>89</v>
      </c>
      <c r="H240" s="106" t="str">
        <f t="shared" si="9"/>
        <v>Tốt</v>
      </c>
      <c r="I240" s="109" t="s">
        <v>76</v>
      </c>
      <c r="J240" s="107"/>
    </row>
    <row r="241" spans="1:10" s="108" customFormat="1" ht="17.25" customHeight="1" x14ac:dyDescent="0.25">
      <c r="A241" s="102">
        <v>232</v>
      </c>
      <c r="B241" s="103" t="s">
        <v>27</v>
      </c>
      <c r="C241" s="104">
        <v>501190128</v>
      </c>
      <c r="D241" s="110" t="s">
        <v>349</v>
      </c>
      <c r="E241" s="104">
        <v>3.13</v>
      </c>
      <c r="F241" s="106" t="str">
        <f t="shared" si="8"/>
        <v>Khá</v>
      </c>
      <c r="G241" s="104">
        <v>92</v>
      </c>
      <c r="H241" s="106" t="str">
        <f t="shared" si="9"/>
        <v>Xuất sắc</v>
      </c>
      <c r="I241" s="109" t="s">
        <v>76</v>
      </c>
      <c r="J241" s="107"/>
    </row>
    <row r="242" spans="1:10" s="108" customFormat="1" ht="17.25" customHeight="1" x14ac:dyDescent="0.25">
      <c r="A242" s="102">
        <v>233</v>
      </c>
      <c r="B242" s="103" t="s">
        <v>27</v>
      </c>
      <c r="C242" s="104">
        <v>501190139</v>
      </c>
      <c r="D242" s="110" t="s">
        <v>350</v>
      </c>
      <c r="E242" s="104">
        <v>3.08</v>
      </c>
      <c r="F242" s="106" t="str">
        <f t="shared" si="8"/>
        <v>Khá</v>
      </c>
      <c r="G242" s="104">
        <v>89</v>
      </c>
      <c r="H242" s="106" t="str">
        <f t="shared" si="9"/>
        <v>Tốt</v>
      </c>
      <c r="I242" s="109" t="s">
        <v>76</v>
      </c>
      <c r="J242" s="107"/>
    </row>
    <row r="243" spans="1:10" s="108" customFormat="1" ht="17.25" customHeight="1" x14ac:dyDescent="0.25">
      <c r="A243" s="102">
        <v>234</v>
      </c>
      <c r="B243" s="103" t="s">
        <v>27</v>
      </c>
      <c r="C243" s="104">
        <v>501190147</v>
      </c>
      <c r="D243" s="110" t="s">
        <v>351</v>
      </c>
      <c r="E243" s="104">
        <v>2.66</v>
      </c>
      <c r="F243" s="106" t="str">
        <f t="shared" si="8"/>
        <v>Khá</v>
      </c>
      <c r="G243" s="104">
        <v>85</v>
      </c>
      <c r="H243" s="106" t="str">
        <f t="shared" si="9"/>
        <v>Tốt</v>
      </c>
      <c r="I243" s="109" t="s">
        <v>76</v>
      </c>
      <c r="J243" s="107"/>
    </row>
    <row r="244" spans="1:10" s="108" customFormat="1" ht="17.25" customHeight="1" x14ac:dyDescent="0.25">
      <c r="A244" s="102">
        <v>235</v>
      </c>
      <c r="B244" s="103" t="s">
        <v>27</v>
      </c>
      <c r="C244" s="104">
        <v>501190168</v>
      </c>
      <c r="D244" s="110" t="s">
        <v>352</v>
      </c>
      <c r="E244" s="104">
        <v>3.05</v>
      </c>
      <c r="F244" s="106" t="str">
        <f t="shared" si="8"/>
        <v>Khá</v>
      </c>
      <c r="G244" s="104">
        <v>90</v>
      </c>
      <c r="H244" s="106" t="str">
        <f t="shared" si="9"/>
        <v>Xuất sắc</v>
      </c>
      <c r="I244" s="109" t="s">
        <v>76</v>
      </c>
      <c r="J244" s="107"/>
    </row>
    <row r="245" spans="1:10" s="108" customFormat="1" ht="17.25" customHeight="1" x14ac:dyDescent="0.25">
      <c r="A245" s="102">
        <v>236</v>
      </c>
      <c r="B245" s="103" t="s">
        <v>27</v>
      </c>
      <c r="C245" s="104">
        <v>501190173</v>
      </c>
      <c r="D245" s="110" t="s">
        <v>353</v>
      </c>
      <c r="E245" s="104">
        <v>2.9</v>
      </c>
      <c r="F245" s="106" t="str">
        <f t="shared" si="8"/>
        <v>Khá</v>
      </c>
      <c r="G245" s="104">
        <v>93</v>
      </c>
      <c r="H245" s="106" t="str">
        <f t="shared" si="9"/>
        <v>Xuất sắc</v>
      </c>
      <c r="I245" s="109" t="s">
        <v>76</v>
      </c>
      <c r="J245" s="107"/>
    </row>
    <row r="246" spans="1:10" s="108" customFormat="1" ht="17.25" customHeight="1" x14ac:dyDescent="0.25">
      <c r="A246" s="102">
        <v>237</v>
      </c>
      <c r="B246" s="103" t="s">
        <v>27</v>
      </c>
      <c r="C246" s="104">
        <v>501190177</v>
      </c>
      <c r="D246" s="110" t="s">
        <v>354</v>
      </c>
      <c r="E246" s="104">
        <v>2.75</v>
      </c>
      <c r="F246" s="106" t="str">
        <f t="shared" si="8"/>
        <v>Khá</v>
      </c>
      <c r="G246" s="104">
        <v>89</v>
      </c>
      <c r="H246" s="106" t="str">
        <f t="shared" si="9"/>
        <v>Tốt</v>
      </c>
      <c r="I246" s="109" t="s">
        <v>76</v>
      </c>
      <c r="J246" s="107"/>
    </row>
    <row r="247" spans="1:10" s="108" customFormat="1" ht="17.25" customHeight="1" x14ac:dyDescent="0.25">
      <c r="A247" s="102">
        <v>238</v>
      </c>
      <c r="B247" s="103" t="s">
        <v>27</v>
      </c>
      <c r="C247" s="104">
        <v>501190183</v>
      </c>
      <c r="D247" s="110" t="s">
        <v>355</v>
      </c>
      <c r="E247" s="104">
        <v>3.08</v>
      </c>
      <c r="F247" s="106" t="str">
        <f t="shared" si="8"/>
        <v>Khá</v>
      </c>
      <c r="G247" s="104">
        <v>90</v>
      </c>
      <c r="H247" s="106" t="str">
        <f t="shared" si="9"/>
        <v>Xuất sắc</v>
      </c>
      <c r="I247" s="109" t="s">
        <v>76</v>
      </c>
      <c r="J247" s="107"/>
    </row>
    <row r="248" spans="1:10" s="108" customFormat="1" ht="17.25" customHeight="1" x14ac:dyDescent="0.25">
      <c r="A248" s="102">
        <v>239</v>
      </c>
      <c r="B248" s="103" t="s">
        <v>27</v>
      </c>
      <c r="C248" s="104">
        <v>501190186</v>
      </c>
      <c r="D248" s="110" t="s">
        <v>356</v>
      </c>
      <c r="E248" s="104">
        <v>2.66</v>
      </c>
      <c r="F248" s="106" t="str">
        <f t="shared" si="8"/>
        <v>Khá</v>
      </c>
      <c r="G248" s="104">
        <v>90</v>
      </c>
      <c r="H248" s="106" t="str">
        <f t="shared" si="9"/>
        <v>Xuất sắc</v>
      </c>
      <c r="I248" s="109" t="s">
        <v>76</v>
      </c>
      <c r="J248" s="107"/>
    </row>
    <row r="249" spans="1:10" s="108" customFormat="1" ht="17.25" customHeight="1" x14ac:dyDescent="0.25">
      <c r="A249" s="102">
        <v>240</v>
      </c>
      <c r="B249" s="103" t="s">
        <v>27</v>
      </c>
      <c r="C249" s="104">
        <v>501190194</v>
      </c>
      <c r="D249" s="110" t="s">
        <v>357</v>
      </c>
      <c r="E249" s="104">
        <v>3.1</v>
      </c>
      <c r="F249" s="106" t="str">
        <f t="shared" si="8"/>
        <v>Khá</v>
      </c>
      <c r="G249" s="104">
        <v>90</v>
      </c>
      <c r="H249" s="106" t="str">
        <f t="shared" si="9"/>
        <v>Xuất sắc</v>
      </c>
      <c r="I249" s="109" t="s">
        <v>76</v>
      </c>
      <c r="J249" s="107"/>
    </row>
    <row r="250" spans="1:10" s="108" customFormat="1" ht="17.25" customHeight="1" x14ac:dyDescent="0.25">
      <c r="A250" s="102">
        <v>241</v>
      </c>
      <c r="B250" s="103" t="s">
        <v>27</v>
      </c>
      <c r="C250" s="104">
        <v>501190210</v>
      </c>
      <c r="D250" s="110" t="s">
        <v>358</v>
      </c>
      <c r="E250" s="104">
        <v>2.59</v>
      </c>
      <c r="F250" s="106" t="str">
        <f t="shared" si="8"/>
        <v>Khá</v>
      </c>
      <c r="G250" s="104">
        <v>90</v>
      </c>
      <c r="H250" s="106" t="str">
        <f t="shared" si="9"/>
        <v>Xuất sắc</v>
      </c>
      <c r="I250" s="109" t="s">
        <v>76</v>
      </c>
      <c r="J250" s="107"/>
    </row>
    <row r="251" spans="1:10" s="108" customFormat="1" ht="17.25" customHeight="1" x14ac:dyDescent="0.25">
      <c r="A251" s="102">
        <v>242</v>
      </c>
      <c r="B251" s="103" t="s">
        <v>27</v>
      </c>
      <c r="C251" s="104">
        <v>501190212</v>
      </c>
      <c r="D251" s="110" t="s">
        <v>359</v>
      </c>
      <c r="E251" s="104">
        <v>3.05</v>
      </c>
      <c r="F251" s="106" t="str">
        <f t="shared" si="8"/>
        <v>Khá</v>
      </c>
      <c r="G251" s="104">
        <v>94</v>
      </c>
      <c r="H251" s="106" t="str">
        <f t="shared" si="9"/>
        <v>Xuất sắc</v>
      </c>
      <c r="I251" s="109" t="s">
        <v>76</v>
      </c>
      <c r="J251" s="107"/>
    </row>
    <row r="252" spans="1:10" s="108" customFormat="1" ht="17.25" customHeight="1" x14ac:dyDescent="0.25">
      <c r="A252" s="102">
        <v>243</v>
      </c>
      <c r="B252" s="103" t="s">
        <v>27</v>
      </c>
      <c r="C252" s="104">
        <v>501190223</v>
      </c>
      <c r="D252" s="110" t="s">
        <v>138</v>
      </c>
      <c r="E252" s="104">
        <v>2.4300000000000002</v>
      </c>
      <c r="F252" s="106" t="str">
        <f t="shared" si="8"/>
        <v>Trung bình</v>
      </c>
      <c r="G252" s="104">
        <v>86</v>
      </c>
      <c r="H252" s="106" t="str">
        <f t="shared" si="9"/>
        <v>Tốt</v>
      </c>
      <c r="I252" s="109" t="s">
        <v>79</v>
      </c>
      <c r="J252" s="107"/>
    </row>
    <row r="253" spans="1:10" s="108" customFormat="1" ht="17.25" customHeight="1" x14ac:dyDescent="0.25">
      <c r="A253" s="102">
        <v>244</v>
      </c>
      <c r="B253" s="103" t="s">
        <v>27</v>
      </c>
      <c r="C253" s="104">
        <v>501190229</v>
      </c>
      <c r="D253" s="110" t="s">
        <v>360</v>
      </c>
      <c r="E253" s="104">
        <v>2.95</v>
      </c>
      <c r="F253" s="106" t="str">
        <f t="shared" si="8"/>
        <v>Khá</v>
      </c>
      <c r="G253" s="104">
        <v>90</v>
      </c>
      <c r="H253" s="106" t="str">
        <f t="shared" si="9"/>
        <v>Xuất sắc</v>
      </c>
      <c r="I253" s="109" t="s">
        <v>76</v>
      </c>
      <c r="J253" s="107"/>
    </row>
    <row r="254" spans="1:10" s="108" customFormat="1" ht="17.25" customHeight="1" x14ac:dyDescent="0.25">
      <c r="A254" s="102">
        <v>245</v>
      </c>
      <c r="B254" s="103" t="s">
        <v>27</v>
      </c>
      <c r="C254" s="104">
        <v>501190237</v>
      </c>
      <c r="D254" s="110" t="s">
        <v>361</v>
      </c>
      <c r="E254" s="104">
        <v>2.78</v>
      </c>
      <c r="F254" s="106" t="str">
        <f t="shared" si="8"/>
        <v>Khá</v>
      </c>
      <c r="G254" s="104">
        <v>68</v>
      </c>
      <c r="H254" s="106" t="str">
        <f t="shared" si="9"/>
        <v>TB Khá</v>
      </c>
      <c r="I254" s="109" t="s">
        <v>82</v>
      </c>
      <c r="J254" s="107"/>
    </row>
    <row r="255" spans="1:10" s="108" customFormat="1" ht="17.25" customHeight="1" x14ac:dyDescent="0.25">
      <c r="A255" s="102">
        <v>246</v>
      </c>
      <c r="B255" s="103" t="s">
        <v>27</v>
      </c>
      <c r="C255" s="104">
        <v>501190248</v>
      </c>
      <c r="D255" s="110" t="s">
        <v>362</v>
      </c>
      <c r="E255" s="104">
        <v>3.35</v>
      </c>
      <c r="F255" s="106" t="str">
        <f t="shared" si="8"/>
        <v>Giỏi</v>
      </c>
      <c r="G255" s="104">
        <v>81</v>
      </c>
      <c r="H255" s="106" t="str">
        <f t="shared" si="9"/>
        <v>Tốt</v>
      </c>
      <c r="I255" s="109" t="s">
        <v>77</v>
      </c>
      <c r="J255" s="107"/>
    </row>
    <row r="256" spans="1:10" s="108" customFormat="1" ht="17.25" customHeight="1" x14ac:dyDescent="0.25">
      <c r="A256" s="102">
        <v>247</v>
      </c>
      <c r="B256" s="103" t="s">
        <v>27</v>
      </c>
      <c r="C256" s="104">
        <v>501190255</v>
      </c>
      <c r="D256" s="110" t="s">
        <v>363</v>
      </c>
      <c r="E256" s="104">
        <v>3.18</v>
      </c>
      <c r="F256" s="106" t="str">
        <f t="shared" si="8"/>
        <v>Khá</v>
      </c>
      <c r="G256" s="104">
        <v>97</v>
      </c>
      <c r="H256" s="106" t="str">
        <f t="shared" si="9"/>
        <v>Xuất sắc</v>
      </c>
      <c r="I256" s="109" t="s">
        <v>76</v>
      </c>
      <c r="J256" s="107"/>
    </row>
    <row r="257" spans="1:10" s="108" customFormat="1" ht="17.25" customHeight="1" x14ac:dyDescent="0.25">
      <c r="A257" s="102">
        <v>248</v>
      </c>
      <c r="B257" s="103" t="s">
        <v>27</v>
      </c>
      <c r="C257" s="104">
        <v>501190256</v>
      </c>
      <c r="D257" s="110" t="s">
        <v>364</v>
      </c>
      <c r="E257" s="104">
        <v>2.5499999999999998</v>
      </c>
      <c r="F257" s="106" t="str">
        <f t="shared" si="8"/>
        <v>Khá</v>
      </c>
      <c r="G257" s="104">
        <v>90</v>
      </c>
      <c r="H257" s="106" t="str">
        <f t="shared" si="9"/>
        <v>Xuất sắc</v>
      </c>
      <c r="I257" s="109" t="s">
        <v>76</v>
      </c>
      <c r="J257" s="107"/>
    </row>
    <row r="258" spans="1:10" s="108" customFormat="1" ht="17.25" customHeight="1" x14ac:dyDescent="0.25">
      <c r="A258" s="102">
        <v>249</v>
      </c>
      <c r="B258" s="103" t="s">
        <v>27</v>
      </c>
      <c r="C258" s="104">
        <v>501190262</v>
      </c>
      <c r="D258" s="110" t="s">
        <v>365</v>
      </c>
      <c r="E258" s="104">
        <v>2.54</v>
      </c>
      <c r="F258" s="106" t="str">
        <f t="shared" si="8"/>
        <v>Khá</v>
      </c>
      <c r="G258" s="104">
        <v>83</v>
      </c>
      <c r="H258" s="106" t="str">
        <f t="shared" si="9"/>
        <v>Tốt</v>
      </c>
      <c r="I258" s="109" t="s">
        <v>76</v>
      </c>
      <c r="J258" s="107"/>
    </row>
    <row r="259" spans="1:10" s="108" customFormat="1" ht="17.25" customHeight="1" x14ac:dyDescent="0.25">
      <c r="A259" s="102">
        <v>250</v>
      </c>
      <c r="B259" s="103" t="s">
        <v>27</v>
      </c>
      <c r="C259" s="104">
        <v>501190273</v>
      </c>
      <c r="D259" s="110" t="s">
        <v>366</v>
      </c>
      <c r="E259" s="104">
        <v>2.5499999999999998</v>
      </c>
      <c r="F259" s="106" t="str">
        <f t="shared" si="8"/>
        <v>Khá</v>
      </c>
      <c r="G259" s="104">
        <v>95</v>
      </c>
      <c r="H259" s="106" t="str">
        <f t="shared" si="9"/>
        <v>Xuất sắc</v>
      </c>
      <c r="I259" s="109" t="s">
        <v>76</v>
      </c>
      <c r="J259" s="107"/>
    </row>
    <row r="260" spans="1:10" s="108" customFormat="1" ht="17.25" customHeight="1" x14ac:dyDescent="0.25">
      <c r="A260" s="102">
        <v>251</v>
      </c>
      <c r="B260" s="103" t="s">
        <v>27</v>
      </c>
      <c r="C260" s="104">
        <v>501190292</v>
      </c>
      <c r="D260" s="110" t="s">
        <v>367</v>
      </c>
      <c r="E260" s="104">
        <v>2.68</v>
      </c>
      <c r="F260" s="106" t="str">
        <f t="shared" si="8"/>
        <v>Khá</v>
      </c>
      <c r="G260" s="104">
        <v>90</v>
      </c>
      <c r="H260" s="106" t="str">
        <f t="shared" si="9"/>
        <v>Xuất sắc</v>
      </c>
      <c r="I260" s="109" t="s">
        <v>76</v>
      </c>
      <c r="J260" s="107"/>
    </row>
    <row r="261" spans="1:10" s="108" customFormat="1" ht="17.25" customHeight="1" x14ac:dyDescent="0.25">
      <c r="A261" s="102">
        <v>252</v>
      </c>
      <c r="B261" s="103" t="s">
        <v>27</v>
      </c>
      <c r="C261" s="104">
        <v>501190298</v>
      </c>
      <c r="D261" s="110" t="s">
        <v>368</v>
      </c>
      <c r="E261" s="104">
        <v>3.09</v>
      </c>
      <c r="F261" s="106" t="str">
        <f t="shared" si="8"/>
        <v>Khá</v>
      </c>
      <c r="G261" s="104">
        <v>92</v>
      </c>
      <c r="H261" s="106" t="str">
        <f t="shared" si="9"/>
        <v>Xuất sắc</v>
      </c>
      <c r="I261" s="109" t="s">
        <v>76</v>
      </c>
      <c r="J261" s="107"/>
    </row>
    <row r="262" spans="1:10" s="108" customFormat="1" ht="17.25" customHeight="1" x14ac:dyDescent="0.25">
      <c r="A262" s="102">
        <v>253</v>
      </c>
      <c r="B262" s="103" t="s">
        <v>27</v>
      </c>
      <c r="C262" s="104">
        <v>501190305</v>
      </c>
      <c r="D262" s="110" t="s">
        <v>369</v>
      </c>
      <c r="E262" s="104">
        <v>2.95</v>
      </c>
      <c r="F262" s="106" t="str">
        <f t="shared" si="8"/>
        <v>Khá</v>
      </c>
      <c r="G262" s="104">
        <v>98</v>
      </c>
      <c r="H262" s="106" t="str">
        <f t="shared" si="9"/>
        <v>Xuất sắc</v>
      </c>
      <c r="I262" s="109" t="s">
        <v>76</v>
      </c>
      <c r="J262" s="107"/>
    </row>
    <row r="263" spans="1:10" s="108" customFormat="1" ht="17.25" customHeight="1" x14ac:dyDescent="0.25">
      <c r="A263" s="102">
        <v>254</v>
      </c>
      <c r="B263" s="103" t="s">
        <v>27</v>
      </c>
      <c r="C263" s="104">
        <v>501190310</v>
      </c>
      <c r="D263" s="110" t="s">
        <v>370</v>
      </c>
      <c r="E263" s="104">
        <v>3.18</v>
      </c>
      <c r="F263" s="106" t="str">
        <f t="shared" si="8"/>
        <v>Khá</v>
      </c>
      <c r="G263" s="104">
        <v>97</v>
      </c>
      <c r="H263" s="106" t="str">
        <f t="shared" si="9"/>
        <v>Xuất sắc</v>
      </c>
      <c r="I263" s="109" t="s">
        <v>76</v>
      </c>
      <c r="J263" s="107"/>
    </row>
    <row r="264" spans="1:10" s="108" customFormat="1" ht="17.25" customHeight="1" x14ac:dyDescent="0.25">
      <c r="A264" s="102">
        <v>255</v>
      </c>
      <c r="B264" s="103" t="s">
        <v>27</v>
      </c>
      <c r="C264" s="104">
        <v>501190316</v>
      </c>
      <c r="D264" s="110" t="s">
        <v>371</v>
      </c>
      <c r="E264" s="104">
        <v>2.73</v>
      </c>
      <c r="F264" s="106" t="str">
        <f t="shared" si="8"/>
        <v>Khá</v>
      </c>
      <c r="G264" s="104">
        <v>90</v>
      </c>
      <c r="H264" s="106" t="str">
        <f t="shared" si="9"/>
        <v>Xuất sắc</v>
      </c>
      <c r="I264" s="109" t="s">
        <v>76</v>
      </c>
      <c r="J264" s="107"/>
    </row>
    <row r="265" spans="1:10" s="108" customFormat="1" ht="17.25" customHeight="1" x14ac:dyDescent="0.25">
      <c r="A265" s="102">
        <v>256</v>
      </c>
      <c r="B265" s="103" t="s">
        <v>27</v>
      </c>
      <c r="C265" s="104">
        <v>501190325</v>
      </c>
      <c r="D265" s="110" t="s">
        <v>372</v>
      </c>
      <c r="E265" s="104">
        <v>2.68</v>
      </c>
      <c r="F265" s="106" t="str">
        <f t="shared" si="8"/>
        <v>Khá</v>
      </c>
      <c r="G265" s="104">
        <v>80</v>
      </c>
      <c r="H265" s="106" t="str">
        <f t="shared" si="9"/>
        <v>Tốt</v>
      </c>
      <c r="I265" s="109" t="s">
        <v>76</v>
      </c>
      <c r="J265" s="107"/>
    </row>
    <row r="266" spans="1:10" s="108" customFormat="1" ht="17.25" customHeight="1" x14ac:dyDescent="0.25">
      <c r="A266" s="102">
        <v>257</v>
      </c>
      <c r="B266" s="103" t="s">
        <v>27</v>
      </c>
      <c r="C266" s="104">
        <v>501190330</v>
      </c>
      <c r="D266" s="110" t="s">
        <v>373</v>
      </c>
      <c r="E266" s="104">
        <v>3.18</v>
      </c>
      <c r="F266" s="106" t="str">
        <f t="shared" si="8"/>
        <v>Khá</v>
      </c>
      <c r="G266" s="104">
        <v>93</v>
      </c>
      <c r="H266" s="106" t="str">
        <f t="shared" si="9"/>
        <v>Xuất sắc</v>
      </c>
      <c r="I266" s="109" t="s">
        <v>76</v>
      </c>
      <c r="J266" s="107"/>
    </row>
    <row r="267" spans="1:10" s="108" customFormat="1" ht="17.25" customHeight="1" x14ac:dyDescent="0.25">
      <c r="A267" s="102">
        <v>258</v>
      </c>
      <c r="B267" s="103" t="s">
        <v>27</v>
      </c>
      <c r="C267" s="104">
        <v>501190335</v>
      </c>
      <c r="D267" s="110" t="s">
        <v>374</v>
      </c>
      <c r="E267" s="104">
        <v>2.84</v>
      </c>
      <c r="F267" s="106" t="str">
        <f t="shared" ref="F267:F330" si="10">IF(E267&lt;2,"Yếu",IF(E267&lt;2.5,"Trung bình",IF(E267&lt;3.2,"Khá",IF(E267&lt;3.6,"Giỏi","Xuất sắc"))))</f>
        <v>Khá</v>
      </c>
      <c r="G267" s="104">
        <v>92</v>
      </c>
      <c r="H267" s="106" t="str">
        <f t="shared" ref="H267:H330" si="11">IF(G267&lt;30,"Kém",IF(G267&lt;50,"Yếu",IF(G267&lt;60,"Trung bình",IF(G267&lt;70,"TB Khá",IF(G267&lt;80,"Khá",IF(G267&lt;90,"Tốt","Xuất sắc"))))))</f>
        <v>Xuất sắc</v>
      </c>
      <c r="I267" s="109" t="s">
        <v>76</v>
      </c>
      <c r="J267" s="107"/>
    </row>
    <row r="268" spans="1:10" s="108" customFormat="1" ht="17.25" customHeight="1" x14ac:dyDescent="0.25">
      <c r="A268" s="102">
        <v>259</v>
      </c>
      <c r="B268" s="103" t="s">
        <v>27</v>
      </c>
      <c r="C268" s="104">
        <v>501190336</v>
      </c>
      <c r="D268" s="110" t="s">
        <v>375</v>
      </c>
      <c r="E268" s="104">
        <v>2.98</v>
      </c>
      <c r="F268" s="106" t="str">
        <f t="shared" si="10"/>
        <v>Khá</v>
      </c>
      <c r="G268" s="104">
        <v>90</v>
      </c>
      <c r="H268" s="106" t="str">
        <f t="shared" si="11"/>
        <v>Xuất sắc</v>
      </c>
      <c r="I268" s="109" t="s">
        <v>76</v>
      </c>
      <c r="J268" s="107"/>
    </row>
    <row r="269" spans="1:10" s="108" customFormat="1" ht="17.25" customHeight="1" x14ac:dyDescent="0.25">
      <c r="A269" s="102">
        <v>260</v>
      </c>
      <c r="B269" s="103" t="s">
        <v>27</v>
      </c>
      <c r="C269" s="104">
        <v>501190339</v>
      </c>
      <c r="D269" s="110" t="s">
        <v>376</v>
      </c>
      <c r="E269" s="104">
        <v>2.68</v>
      </c>
      <c r="F269" s="106" t="str">
        <f t="shared" si="10"/>
        <v>Khá</v>
      </c>
      <c r="G269" s="104">
        <v>88</v>
      </c>
      <c r="H269" s="106" t="str">
        <f t="shared" si="11"/>
        <v>Tốt</v>
      </c>
      <c r="I269" s="109" t="s">
        <v>76</v>
      </c>
      <c r="J269" s="107"/>
    </row>
    <row r="270" spans="1:10" s="108" customFormat="1" ht="17.25" customHeight="1" x14ac:dyDescent="0.25">
      <c r="A270" s="102">
        <v>261</v>
      </c>
      <c r="B270" s="103" t="s">
        <v>27</v>
      </c>
      <c r="C270" s="104">
        <v>501190371</v>
      </c>
      <c r="D270" s="110" t="s">
        <v>377</v>
      </c>
      <c r="E270" s="104">
        <v>3.3</v>
      </c>
      <c r="F270" s="106" t="str">
        <f t="shared" si="10"/>
        <v>Giỏi</v>
      </c>
      <c r="G270" s="104">
        <v>91</v>
      </c>
      <c r="H270" s="106" t="str">
        <f t="shared" si="11"/>
        <v>Xuất sắc</v>
      </c>
      <c r="I270" s="109" t="s">
        <v>77</v>
      </c>
      <c r="J270" s="107"/>
    </row>
    <row r="271" spans="1:10" s="108" customFormat="1" ht="17.25" customHeight="1" x14ac:dyDescent="0.25">
      <c r="A271" s="102">
        <v>262</v>
      </c>
      <c r="B271" s="103" t="s">
        <v>27</v>
      </c>
      <c r="C271" s="104">
        <v>501190372</v>
      </c>
      <c r="D271" s="110" t="s">
        <v>378</v>
      </c>
      <c r="E271" s="104">
        <v>2.57</v>
      </c>
      <c r="F271" s="106" t="str">
        <f t="shared" si="10"/>
        <v>Khá</v>
      </c>
      <c r="G271" s="104">
        <v>80</v>
      </c>
      <c r="H271" s="106" t="str">
        <f t="shared" si="11"/>
        <v>Tốt</v>
      </c>
      <c r="I271" s="109" t="s">
        <v>76</v>
      </c>
      <c r="J271" s="107"/>
    </row>
    <row r="272" spans="1:10" s="108" customFormat="1" ht="17.25" customHeight="1" x14ac:dyDescent="0.25">
      <c r="A272" s="102">
        <v>263</v>
      </c>
      <c r="B272" s="103" t="s">
        <v>27</v>
      </c>
      <c r="C272" s="104">
        <v>501190383</v>
      </c>
      <c r="D272" s="110" t="s">
        <v>379</v>
      </c>
      <c r="E272" s="104">
        <v>3.03</v>
      </c>
      <c r="F272" s="106" t="str">
        <f t="shared" si="10"/>
        <v>Khá</v>
      </c>
      <c r="G272" s="104">
        <v>97</v>
      </c>
      <c r="H272" s="106" t="str">
        <f t="shared" si="11"/>
        <v>Xuất sắc</v>
      </c>
      <c r="I272" s="109" t="s">
        <v>76</v>
      </c>
      <c r="J272" s="107"/>
    </row>
    <row r="273" spans="1:10" s="108" customFormat="1" ht="17.25" customHeight="1" x14ac:dyDescent="0.25">
      <c r="A273" s="102">
        <v>264</v>
      </c>
      <c r="B273" s="103" t="s">
        <v>28</v>
      </c>
      <c r="C273" s="104">
        <v>501190005</v>
      </c>
      <c r="D273" s="110" t="s">
        <v>847</v>
      </c>
      <c r="E273" s="104">
        <v>2.95</v>
      </c>
      <c r="F273" s="106" t="str">
        <f t="shared" si="10"/>
        <v>Khá</v>
      </c>
      <c r="G273" s="104">
        <v>72</v>
      </c>
      <c r="H273" s="106" t="str">
        <f t="shared" si="11"/>
        <v>Khá</v>
      </c>
      <c r="I273" s="109" t="s">
        <v>76</v>
      </c>
      <c r="J273" s="107"/>
    </row>
    <row r="274" spans="1:10" s="108" customFormat="1" ht="17.25" customHeight="1" x14ac:dyDescent="0.25">
      <c r="A274" s="102">
        <v>265</v>
      </c>
      <c r="B274" s="103" t="s">
        <v>28</v>
      </c>
      <c r="C274" s="104">
        <v>501190016</v>
      </c>
      <c r="D274" s="110" t="s">
        <v>848</v>
      </c>
      <c r="E274" s="104">
        <v>2.73</v>
      </c>
      <c r="F274" s="106" t="str">
        <f t="shared" si="10"/>
        <v>Khá</v>
      </c>
      <c r="G274" s="104">
        <v>51</v>
      </c>
      <c r="H274" s="106" t="str">
        <f t="shared" si="11"/>
        <v>Trung bình</v>
      </c>
      <c r="I274" s="109" t="s">
        <v>79</v>
      </c>
      <c r="J274" s="107"/>
    </row>
    <row r="275" spans="1:10" s="108" customFormat="1" ht="17.25" customHeight="1" x14ac:dyDescent="0.25">
      <c r="A275" s="102">
        <v>266</v>
      </c>
      <c r="B275" s="103" t="s">
        <v>28</v>
      </c>
      <c r="C275" s="104">
        <v>501190024</v>
      </c>
      <c r="D275" s="110" t="s">
        <v>849</v>
      </c>
      <c r="E275" s="104">
        <v>2.7</v>
      </c>
      <c r="F275" s="106" t="str">
        <f t="shared" si="10"/>
        <v>Khá</v>
      </c>
      <c r="G275" s="104">
        <v>69</v>
      </c>
      <c r="H275" s="106" t="str">
        <f t="shared" si="11"/>
        <v>TB Khá</v>
      </c>
      <c r="I275" s="109" t="s">
        <v>82</v>
      </c>
      <c r="J275" s="107"/>
    </row>
    <row r="276" spans="1:10" s="108" customFormat="1" ht="17.25" customHeight="1" x14ac:dyDescent="0.25">
      <c r="A276" s="102">
        <v>267</v>
      </c>
      <c r="B276" s="103" t="s">
        <v>28</v>
      </c>
      <c r="C276" s="104">
        <v>501190037</v>
      </c>
      <c r="D276" s="110" t="s">
        <v>850</v>
      </c>
      <c r="E276" s="104">
        <v>2.8</v>
      </c>
      <c r="F276" s="106" t="str">
        <f t="shared" si="10"/>
        <v>Khá</v>
      </c>
      <c r="G276" s="104">
        <v>70</v>
      </c>
      <c r="H276" s="106" t="str">
        <f t="shared" si="11"/>
        <v>Khá</v>
      </c>
      <c r="I276" s="109" t="s">
        <v>76</v>
      </c>
      <c r="J276" s="107"/>
    </row>
    <row r="277" spans="1:10" s="108" customFormat="1" ht="17.25" customHeight="1" x14ac:dyDescent="0.25">
      <c r="A277" s="102">
        <v>268</v>
      </c>
      <c r="B277" s="103" t="s">
        <v>28</v>
      </c>
      <c r="C277" s="104">
        <v>501190039</v>
      </c>
      <c r="D277" s="110" t="s">
        <v>851</v>
      </c>
      <c r="E277" s="104">
        <v>2.7</v>
      </c>
      <c r="F277" s="106" t="str">
        <f t="shared" si="10"/>
        <v>Khá</v>
      </c>
      <c r="G277" s="104">
        <v>67</v>
      </c>
      <c r="H277" s="106" t="str">
        <f t="shared" si="11"/>
        <v>TB Khá</v>
      </c>
      <c r="I277" s="104" t="s">
        <v>82</v>
      </c>
      <c r="J277" s="107"/>
    </row>
    <row r="278" spans="1:10" s="108" customFormat="1" ht="17.25" customHeight="1" x14ac:dyDescent="0.25">
      <c r="A278" s="102">
        <v>269</v>
      </c>
      <c r="B278" s="103" t="s">
        <v>28</v>
      </c>
      <c r="C278" s="104">
        <v>501190058</v>
      </c>
      <c r="D278" s="110" t="s">
        <v>852</v>
      </c>
      <c r="E278" s="104">
        <v>2.8</v>
      </c>
      <c r="F278" s="106" t="str">
        <f t="shared" si="10"/>
        <v>Khá</v>
      </c>
      <c r="G278" s="104">
        <v>62</v>
      </c>
      <c r="H278" s="106" t="str">
        <f t="shared" si="11"/>
        <v>TB Khá</v>
      </c>
      <c r="I278" s="111" t="s">
        <v>82</v>
      </c>
      <c r="J278" s="107"/>
    </row>
    <row r="279" spans="1:10" s="108" customFormat="1" ht="17.25" customHeight="1" x14ac:dyDescent="0.25">
      <c r="A279" s="102">
        <v>270</v>
      </c>
      <c r="B279" s="103" t="s">
        <v>28</v>
      </c>
      <c r="C279" s="104">
        <v>501190069</v>
      </c>
      <c r="D279" s="110" t="s">
        <v>853</v>
      </c>
      <c r="E279" s="104">
        <v>2.46</v>
      </c>
      <c r="F279" s="106" t="str">
        <f t="shared" si="10"/>
        <v>Trung bình</v>
      </c>
      <c r="G279" s="104">
        <v>64</v>
      </c>
      <c r="H279" s="106" t="str">
        <f t="shared" si="11"/>
        <v>TB Khá</v>
      </c>
      <c r="I279" s="109" t="s">
        <v>79</v>
      </c>
      <c r="J279" s="107"/>
    </row>
    <row r="280" spans="1:10" s="108" customFormat="1" ht="17.25" customHeight="1" x14ac:dyDescent="0.25">
      <c r="A280" s="102">
        <v>271</v>
      </c>
      <c r="B280" s="103" t="s">
        <v>28</v>
      </c>
      <c r="C280" s="104">
        <v>501190085</v>
      </c>
      <c r="D280" s="110" t="s">
        <v>854</v>
      </c>
      <c r="E280" s="104">
        <v>3.18</v>
      </c>
      <c r="F280" s="106" t="str">
        <f t="shared" si="10"/>
        <v>Khá</v>
      </c>
      <c r="G280" s="104">
        <v>77</v>
      </c>
      <c r="H280" s="106" t="str">
        <f t="shared" si="11"/>
        <v>Khá</v>
      </c>
      <c r="I280" s="109" t="s">
        <v>76</v>
      </c>
      <c r="J280" s="107"/>
    </row>
    <row r="281" spans="1:10" s="108" customFormat="1" ht="17.25" customHeight="1" x14ac:dyDescent="0.25">
      <c r="A281" s="102">
        <v>272</v>
      </c>
      <c r="B281" s="103" t="s">
        <v>28</v>
      </c>
      <c r="C281" s="104">
        <v>501190092</v>
      </c>
      <c r="D281" s="110" t="s">
        <v>855</v>
      </c>
      <c r="E281" s="104">
        <v>3.05</v>
      </c>
      <c r="F281" s="106" t="str">
        <f t="shared" si="10"/>
        <v>Khá</v>
      </c>
      <c r="G281" s="104">
        <v>65</v>
      </c>
      <c r="H281" s="106" t="str">
        <f t="shared" si="11"/>
        <v>TB Khá</v>
      </c>
      <c r="I281" s="104" t="s">
        <v>82</v>
      </c>
      <c r="J281" s="107"/>
    </row>
    <row r="282" spans="1:10" s="108" customFormat="1" ht="17.25" customHeight="1" x14ac:dyDescent="0.25">
      <c r="A282" s="102">
        <v>273</v>
      </c>
      <c r="B282" s="103" t="s">
        <v>28</v>
      </c>
      <c r="C282" s="104">
        <v>501190099</v>
      </c>
      <c r="D282" s="110" t="s">
        <v>856</v>
      </c>
      <c r="E282" s="104">
        <v>2.7</v>
      </c>
      <c r="F282" s="106" t="str">
        <f t="shared" si="10"/>
        <v>Khá</v>
      </c>
      <c r="G282" s="104">
        <v>58</v>
      </c>
      <c r="H282" s="106" t="str">
        <f t="shared" si="11"/>
        <v>Trung bình</v>
      </c>
      <c r="I282" s="106" t="s">
        <v>79</v>
      </c>
      <c r="J282" s="107"/>
    </row>
    <row r="283" spans="1:10" s="108" customFormat="1" ht="17.25" customHeight="1" x14ac:dyDescent="0.25">
      <c r="A283" s="102">
        <v>274</v>
      </c>
      <c r="B283" s="103" t="s">
        <v>28</v>
      </c>
      <c r="C283" s="104">
        <v>501190109</v>
      </c>
      <c r="D283" s="110" t="s">
        <v>857</v>
      </c>
      <c r="E283" s="104">
        <v>2.73</v>
      </c>
      <c r="F283" s="106" t="str">
        <f t="shared" si="10"/>
        <v>Khá</v>
      </c>
      <c r="G283" s="104">
        <v>79</v>
      </c>
      <c r="H283" s="106" t="str">
        <f t="shared" si="11"/>
        <v>Khá</v>
      </c>
      <c r="I283" s="109" t="s">
        <v>76</v>
      </c>
      <c r="J283" s="107"/>
    </row>
    <row r="284" spans="1:10" s="108" customFormat="1" ht="17.25" customHeight="1" x14ac:dyDescent="0.25">
      <c r="A284" s="102">
        <v>275</v>
      </c>
      <c r="B284" s="103" t="s">
        <v>28</v>
      </c>
      <c r="C284" s="104">
        <v>501190115</v>
      </c>
      <c r="D284" s="110" t="s">
        <v>858</v>
      </c>
      <c r="E284" s="104">
        <v>2.83</v>
      </c>
      <c r="F284" s="106" t="str">
        <f t="shared" si="10"/>
        <v>Khá</v>
      </c>
      <c r="G284" s="104">
        <v>74</v>
      </c>
      <c r="H284" s="106" t="str">
        <f t="shared" si="11"/>
        <v>Khá</v>
      </c>
      <c r="I284" s="109" t="s">
        <v>76</v>
      </c>
      <c r="J284" s="107"/>
    </row>
    <row r="285" spans="1:10" s="108" customFormat="1" ht="17.25" customHeight="1" x14ac:dyDescent="0.25">
      <c r="A285" s="102">
        <v>276</v>
      </c>
      <c r="B285" s="103" t="s">
        <v>28</v>
      </c>
      <c r="C285" s="104">
        <v>501190117</v>
      </c>
      <c r="D285" s="110" t="s">
        <v>859</v>
      </c>
      <c r="E285" s="104">
        <v>3.1</v>
      </c>
      <c r="F285" s="106" t="str">
        <f t="shared" si="10"/>
        <v>Khá</v>
      </c>
      <c r="G285" s="104">
        <v>77</v>
      </c>
      <c r="H285" s="106" t="str">
        <f t="shared" si="11"/>
        <v>Khá</v>
      </c>
      <c r="I285" s="109" t="s">
        <v>76</v>
      </c>
      <c r="J285" s="107"/>
    </row>
    <row r="286" spans="1:10" s="108" customFormat="1" ht="17.25" customHeight="1" x14ac:dyDescent="0.25">
      <c r="A286" s="102">
        <v>277</v>
      </c>
      <c r="B286" s="103" t="s">
        <v>28</v>
      </c>
      <c r="C286" s="104">
        <v>501190122</v>
      </c>
      <c r="D286" s="110" t="s">
        <v>860</v>
      </c>
      <c r="E286" s="104">
        <v>3</v>
      </c>
      <c r="F286" s="106" t="str">
        <f t="shared" si="10"/>
        <v>Khá</v>
      </c>
      <c r="G286" s="104">
        <v>60</v>
      </c>
      <c r="H286" s="106" t="str">
        <f t="shared" si="11"/>
        <v>TB Khá</v>
      </c>
      <c r="I286" s="109" t="s">
        <v>82</v>
      </c>
      <c r="J286" s="107"/>
    </row>
    <row r="287" spans="1:10" s="108" customFormat="1" ht="17.25" customHeight="1" x14ac:dyDescent="0.25">
      <c r="A287" s="102">
        <v>278</v>
      </c>
      <c r="B287" s="103" t="s">
        <v>28</v>
      </c>
      <c r="C287" s="104">
        <v>501190133</v>
      </c>
      <c r="D287" s="110" t="s">
        <v>861</v>
      </c>
      <c r="E287" s="104">
        <v>2.66</v>
      </c>
      <c r="F287" s="106" t="str">
        <f t="shared" si="10"/>
        <v>Khá</v>
      </c>
      <c r="G287" s="104">
        <v>70</v>
      </c>
      <c r="H287" s="106" t="str">
        <f t="shared" si="11"/>
        <v>Khá</v>
      </c>
      <c r="I287" s="104" t="s">
        <v>76</v>
      </c>
      <c r="J287" s="107"/>
    </row>
    <row r="288" spans="1:10" s="108" customFormat="1" ht="17.25" customHeight="1" x14ac:dyDescent="0.25">
      <c r="A288" s="102">
        <v>279</v>
      </c>
      <c r="B288" s="103" t="s">
        <v>28</v>
      </c>
      <c r="C288" s="104">
        <v>501190146</v>
      </c>
      <c r="D288" s="110" t="s">
        <v>862</v>
      </c>
      <c r="E288" s="104">
        <v>2.88</v>
      </c>
      <c r="F288" s="106" t="str">
        <f t="shared" si="10"/>
        <v>Khá</v>
      </c>
      <c r="G288" s="104">
        <v>58</v>
      </c>
      <c r="H288" s="106" t="str">
        <f t="shared" si="11"/>
        <v>Trung bình</v>
      </c>
      <c r="I288" s="106" t="s">
        <v>79</v>
      </c>
      <c r="J288" s="107"/>
    </row>
    <row r="289" spans="1:10" s="108" customFormat="1" ht="17.25" customHeight="1" x14ac:dyDescent="0.25">
      <c r="A289" s="102">
        <v>280</v>
      </c>
      <c r="B289" s="103" t="s">
        <v>28</v>
      </c>
      <c r="C289" s="104">
        <v>501190187</v>
      </c>
      <c r="D289" s="110" t="s">
        <v>863</v>
      </c>
      <c r="E289" s="104">
        <v>2.54</v>
      </c>
      <c r="F289" s="106" t="str">
        <f t="shared" si="10"/>
        <v>Khá</v>
      </c>
      <c r="G289" s="104">
        <v>65</v>
      </c>
      <c r="H289" s="106" t="str">
        <f t="shared" si="11"/>
        <v>TB Khá</v>
      </c>
      <c r="I289" s="106" t="s">
        <v>82</v>
      </c>
      <c r="J289" s="107"/>
    </row>
    <row r="290" spans="1:10" s="108" customFormat="1" ht="17.25" customHeight="1" x14ac:dyDescent="0.25">
      <c r="A290" s="102">
        <v>281</v>
      </c>
      <c r="B290" s="103" t="s">
        <v>28</v>
      </c>
      <c r="C290" s="104">
        <v>501190201</v>
      </c>
      <c r="D290" s="110" t="s">
        <v>864</v>
      </c>
      <c r="E290" s="104">
        <v>2.78</v>
      </c>
      <c r="F290" s="106" t="str">
        <f t="shared" si="10"/>
        <v>Khá</v>
      </c>
      <c r="G290" s="104">
        <v>70</v>
      </c>
      <c r="H290" s="106" t="str">
        <f t="shared" si="11"/>
        <v>Khá</v>
      </c>
      <c r="I290" s="109" t="s">
        <v>76</v>
      </c>
      <c r="J290" s="107"/>
    </row>
    <row r="291" spans="1:10" s="108" customFormat="1" ht="17.25" customHeight="1" x14ac:dyDescent="0.25">
      <c r="A291" s="102">
        <v>282</v>
      </c>
      <c r="B291" s="103" t="s">
        <v>28</v>
      </c>
      <c r="C291" s="104">
        <v>501190203</v>
      </c>
      <c r="D291" s="110" t="s">
        <v>381</v>
      </c>
      <c r="E291" s="104">
        <v>2.34</v>
      </c>
      <c r="F291" s="106" t="str">
        <f t="shared" si="10"/>
        <v>Trung bình</v>
      </c>
      <c r="G291" s="104">
        <v>53</v>
      </c>
      <c r="H291" s="106" t="str">
        <f t="shared" si="11"/>
        <v>Trung bình</v>
      </c>
      <c r="I291" s="109" t="s">
        <v>79</v>
      </c>
      <c r="J291" s="107"/>
    </row>
    <row r="292" spans="1:10" s="108" customFormat="1" ht="17.25" customHeight="1" x14ac:dyDescent="0.25">
      <c r="A292" s="102">
        <v>283</v>
      </c>
      <c r="B292" s="103" t="s">
        <v>28</v>
      </c>
      <c r="C292" s="104">
        <v>501190225</v>
      </c>
      <c r="D292" s="110" t="s">
        <v>865</v>
      </c>
      <c r="E292" s="104">
        <v>2.52</v>
      </c>
      <c r="F292" s="106" t="str">
        <f t="shared" si="10"/>
        <v>Khá</v>
      </c>
      <c r="G292" s="104">
        <v>60</v>
      </c>
      <c r="H292" s="106" t="str">
        <f t="shared" si="11"/>
        <v>TB Khá</v>
      </c>
      <c r="I292" s="109" t="s">
        <v>82</v>
      </c>
      <c r="J292" s="107"/>
    </row>
    <row r="293" spans="1:10" s="108" customFormat="1" ht="17.25" customHeight="1" x14ac:dyDescent="0.25">
      <c r="A293" s="102">
        <v>284</v>
      </c>
      <c r="B293" s="103" t="s">
        <v>28</v>
      </c>
      <c r="C293" s="104">
        <v>501190231</v>
      </c>
      <c r="D293" s="110" t="s">
        <v>866</v>
      </c>
      <c r="E293" s="104">
        <v>2.88</v>
      </c>
      <c r="F293" s="106" t="str">
        <f t="shared" si="10"/>
        <v>Khá</v>
      </c>
      <c r="G293" s="104">
        <v>77</v>
      </c>
      <c r="H293" s="106" t="str">
        <f t="shared" si="11"/>
        <v>Khá</v>
      </c>
      <c r="I293" s="104" t="s">
        <v>76</v>
      </c>
      <c r="J293" s="107"/>
    </row>
    <row r="294" spans="1:10" s="108" customFormat="1" ht="17.25" customHeight="1" x14ac:dyDescent="0.25">
      <c r="A294" s="102">
        <v>285</v>
      </c>
      <c r="B294" s="103" t="s">
        <v>28</v>
      </c>
      <c r="C294" s="104">
        <v>501190243</v>
      </c>
      <c r="D294" s="110" t="s">
        <v>867</v>
      </c>
      <c r="E294" s="104">
        <v>3.04</v>
      </c>
      <c r="F294" s="106" t="str">
        <f t="shared" si="10"/>
        <v>Khá</v>
      </c>
      <c r="G294" s="104">
        <v>67</v>
      </c>
      <c r="H294" s="106" t="str">
        <f t="shared" si="11"/>
        <v>TB Khá</v>
      </c>
      <c r="I294" s="109" t="s">
        <v>82</v>
      </c>
      <c r="J294" s="107"/>
    </row>
    <row r="295" spans="1:10" s="108" customFormat="1" ht="17.25" customHeight="1" x14ac:dyDescent="0.25">
      <c r="A295" s="102">
        <v>286</v>
      </c>
      <c r="B295" s="103" t="s">
        <v>28</v>
      </c>
      <c r="C295" s="104">
        <v>501190260</v>
      </c>
      <c r="D295" s="110" t="s">
        <v>868</v>
      </c>
      <c r="E295" s="104">
        <v>2.85</v>
      </c>
      <c r="F295" s="106" t="str">
        <f t="shared" si="10"/>
        <v>Khá</v>
      </c>
      <c r="G295" s="104">
        <v>62</v>
      </c>
      <c r="H295" s="106" t="str">
        <f t="shared" si="11"/>
        <v>TB Khá</v>
      </c>
      <c r="I295" s="104" t="s">
        <v>82</v>
      </c>
      <c r="J295" s="107"/>
    </row>
    <row r="296" spans="1:10" s="108" customFormat="1" ht="17.25" customHeight="1" x14ac:dyDescent="0.25">
      <c r="A296" s="102">
        <v>287</v>
      </c>
      <c r="B296" s="103" t="s">
        <v>28</v>
      </c>
      <c r="C296" s="104">
        <v>501190268</v>
      </c>
      <c r="D296" s="110" t="s">
        <v>869</v>
      </c>
      <c r="E296" s="104">
        <v>3</v>
      </c>
      <c r="F296" s="106" t="str">
        <f t="shared" si="10"/>
        <v>Khá</v>
      </c>
      <c r="G296" s="104">
        <v>66</v>
      </c>
      <c r="H296" s="106" t="str">
        <f t="shared" si="11"/>
        <v>TB Khá</v>
      </c>
      <c r="I296" s="109" t="s">
        <v>82</v>
      </c>
      <c r="J296" s="107"/>
    </row>
    <row r="297" spans="1:10" s="108" customFormat="1" ht="17.25" customHeight="1" x14ac:dyDescent="0.25">
      <c r="A297" s="102">
        <v>288</v>
      </c>
      <c r="B297" s="103" t="s">
        <v>28</v>
      </c>
      <c r="C297" s="104">
        <v>501190277</v>
      </c>
      <c r="D297" s="110" t="s">
        <v>870</v>
      </c>
      <c r="E297" s="104">
        <v>3.25</v>
      </c>
      <c r="F297" s="106" t="str">
        <f t="shared" si="10"/>
        <v>Giỏi</v>
      </c>
      <c r="G297" s="104">
        <v>92</v>
      </c>
      <c r="H297" s="106" t="str">
        <f t="shared" si="11"/>
        <v>Xuất sắc</v>
      </c>
      <c r="I297" s="109" t="s">
        <v>77</v>
      </c>
      <c r="J297" s="107"/>
    </row>
    <row r="298" spans="1:10" s="108" customFormat="1" ht="17.25" customHeight="1" x14ac:dyDescent="0.25">
      <c r="A298" s="102">
        <v>289</v>
      </c>
      <c r="B298" s="103" t="s">
        <v>28</v>
      </c>
      <c r="C298" s="104">
        <v>501190291</v>
      </c>
      <c r="D298" s="110" t="s">
        <v>871</v>
      </c>
      <c r="E298" s="104">
        <v>3</v>
      </c>
      <c r="F298" s="106" t="str">
        <f t="shared" si="10"/>
        <v>Khá</v>
      </c>
      <c r="G298" s="104">
        <v>65</v>
      </c>
      <c r="H298" s="106" t="str">
        <f t="shared" si="11"/>
        <v>TB Khá</v>
      </c>
      <c r="I298" s="109" t="s">
        <v>82</v>
      </c>
      <c r="J298" s="107"/>
    </row>
    <row r="299" spans="1:10" s="108" customFormat="1" ht="17.25" customHeight="1" x14ac:dyDescent="0.25">
      <c r="A299" s="102">
        <v>290</v>
      </c>
      <c r="B299" s="103" t="s">
        <v>28</v>
      </c>
      <c r="C299" s="104">
        <v>501190294</v>
      </c>
      <c r="D299" s="110" t="s">
        <v>872</v>
      </c>
      <c r="E299" s="104">
        <v>2.65</v>
      </c>
      <c r="F299" s="106" t="str">
        <f t="shared" si="10"/>
        <v>Khá</v>
      </c>
      <c r="G299" s="104">
        <v>72</v>
      </c>
      <c r="H299" s="106" t="str">
        <f t="shared" si="11"/>
        <v>Khá</v>
      </c>
      <c r="I299" s="109" t="s">
        <v>76</v>
      </c>
      <c r="J299" s="107"/>
    </row>
    <row r="300" spans="1:10" s="108" customFormat="1" ht="17.25" customHeight="1" x14ac:dyDescent="0.25">
      <c r="A300" s="102">
        <v>291</v>
      </c>
      <c r="B300" s="103" t="s">
        <v>28</v>
      </c>
      <c r="C300" s="104">
        <v>501190312</v>
      </c>
      <c r="D300" s="110" t="s">
        <v>155</v>
      </c>
      <c r="E300" s="104">
        <v>3.08</v>
      </c>
      <c r="F300" s="106" t="str">
        <f t="shared" si="10"/>
        <v>Khá</v>
      </c>
      <c r="G300" s="104">
        <v>80</v>
      </c>
      <c r="H300" s="106" t="str">
        <f t="shared" si="11"/>
        <v>Tốt</v>
      </c>
      <c r="I300" s="104" t="s">
        <v>76</v>
      </c>
      <c r="J300" s="107"/>
    </row>
    <row r="301" spans="1:10" s="108" customFormat="1" ht="17.25" customHeight="1" x14ac:dyDescent="0.25">
      <c r="A301" s="102">
        <v>292</v>
      </c>
      <c r="B301" s="103" t="s">
        <v>28</v>
      </c>
      <c r="C301" s="104">
        <v>501190313</v>
      </c>
      <c r="D301" s="110" t="s">
        <v>380</v>
      </c>
      <c r="E301" s="104">
        <v>3.05</v>
      </c>
      <c r="F301" s="106" t="str">
        <f t="shared" si="10"/>
        <v>Khá</v>
      </c>
      <c r="G301" s="104">
        <v>73</v>
      </c>
      <c r="H301" s="106" t="str">
        <f t="shared" si="11"/>
        <v>Khá</v>
      </c>
      <c r="I301" s="104" t="s">
        <v>76</v>
      </c>
      <c r="J301" s="107"/>
    </row>
    <row r="302" spans="1:10" s="108" customFormat="1" ht="17.25" customHeight="1" x14ac:dyDescent="0.25">
      <c r="A302" s="102">
        <v>293</v>
      </c>
      <c r="B302" s="103" t="s">
        <v>28</v>
      </c>
      <c r="C302" s="104">
        <v>501190322</v>
      </c>
      <c r="D302" s="110" t="s">
        <v>873</v>
      </c>
      <c r="E302" s="104">
        <v>2.68</v>
      </c>
      <c r="F302" s="106" t="str">
        <f t="shared" si="10"/>
        <v>Khá</v>
      </c>
      <c r="G302" s="104">
        <v>60</v>
      </c>
      <c r="H302" s="106" t="str">
        <f t="shared" si="11"/>
        <v>TB Khá</v>
      </c>
      <c r="I302" s="109" t="s">
        <v>82</v>
      </c>
      <c r="J302" s="107"/>
    </row>
    <row r="303" spans="1:10" s="108" customFormat="1" ht="17.25" customHeight="1" x14ac:dyDescent="0.25">
      <c r="A303" s="102">
        <v>294</v>
      </c>
      <c r="B303" s="103" t="s">
        <v>28</v>
      </c>
      <c r="C303" s="104">
        <v>501190343</v>
      </c>
      <c r="D303" s="110" t="s">
        <v>874</v>
      </c>
      <c r="E303" s="104">
        <v>3.28</v>
      </c>
      <c r="F303" s="106" t="str">
        <f t="shared" si="10"/>
        <v>Giỏi</v>
      </c>
      <c r="G303" s="104">
        <v>79</v>
      </c>
      <c r="H303" s="106" t="str">
        <f t="shared" si="11"/>
        <v>Khá</v>
      </c>
      <c r="I303" s="109" t="s">
        <v>76</v>
      </c>
      <c r="J303" s="107"/>
    </row>
    <row r="304" spans="1:10" s="108" customFormat="1" ht="17.25" customHeight="1" x14ac:dyDescent="0.25">
      <c r="A304" s="102">
        <v>295</v>
      </c>
      <c r="B304" s="103" t="s">
        <v>28</v>
      </c>
      <c r="C304" s="104">
        <v>501190344</v>
      </c>
      <c r="D304" s="110" t="s">
        <v>875</v>
      </c>
      <c r="E304" s="104">
        <v>2.65</v>
      </c>
      <c r="F304" s="106" t="str">
        <f t="shared" si="10"/>
        <v>Khá</v>
      </c>
      <c r="G304" s="104">
        <v>63</v>
      </c>
      <c r="H304" s="106" t="str">
        <f t="shared" si="11"/>
        <v>TB Khá</v>
      </c>
      <c r="I304" s="104" t="s">
        <v>82</v>
      </c>
      <c r="J304" s="107"/>
    </row>
    <row r="305" spans="1:10" s="108" customFormat="1" ht="17.25" customHeight="1" x14ac:dyDescent="0.25">
      <c r="A305" s="102">
        <v>296</v>
      </c>
      <c r="B305" s="103" t="s">
        <v>28</v>
      </c>
      <c r="C305" s="104">
        <v>501190357</v>
      </c>
      <c r="D305" s="110" t="s">
        <v>876</v>
      </c>
      <c r="E305" s="104">
        <v>2.33</v>
      </c>
      <c r="F305" s="106" t="str">
        <f t="shared" si="10"/>
        <v>Trung bình</v>
      </c>
      <c r="G305" s="104">
        <v>62</v>
      </c>
      <c r="H305" s="106" t="str">
        <f t="shared" si="11"/>
        <v>TB Khá</v>
      </c>
      <c r="I305" s="109" t="s">
        <v>79</v>
      </c>
      <c r="J305" s="107"/>
    </row>
    <row r="306" spans="1:10" s="108" customFormat="1" ht="17.25" customHeight="1" x14ac:dyDescent="0.25">
      <c r="A306" s="102">
        <v>297</v>
      </c>
      <c r="B306" s="103" t="s">
        <v>28</v>
      </c>
      <c r="C306" s="104">
        <v>501190369</v>
      </c>
      <c r="D306" s="110" t="s">
        <v>877</v>
      </c>
      <c r="E306" s="104">
        <v>2.88</v>
      </c>
      <c r="F306" s="106" t="str">
        <f t="shared" si="10"/>
        <v>Khá</v>
      </c>
      <c r="G306" s="104">
        <v>67</v>
      </c>
      <c r="H306" s="106" t="str">
        <f t="shared" si="11"/>
        <v>TB Khá</v>
      </c>
      <c r="I306" s="109" t="s">
        <v>82</v>
      </c>
      <c r="J306" s="107"/>
    </row>
    <row r="307" spans="1:10" s="108" customFormat="1" ht="17.25" customHeight="1" x14ac:dyDescent="0.25">
      <c r="A307" s="102">
        <v>298</v>
      </c>
      <c r="B307" s="103" t="s">
        <v>28</v>
      </c>
      <c r="C307" s="104">
        <v>501190375</v>
      </c>
      <c r="D307" s="110" t="s">
        <v>878</v>
      </c>
      <c r="E307" s="104">
        <v>2.85</v>
      </c>
      <c r="F307" s="106" t="str">
        <f t="shared" si="10"/>
        <v>Khá</v>
      </c>
      <c r="G307" s="104">
        <v>65</v>
      </c>
      <c r="H307" s="106" t="str">
        <f t="shared" si="11"/>
        <v>TB Khá</v>
      </c>
      <c r="I307" s="109" t="s">
        <v>82</v>
      </c>
      <c r="J307" s="107"/>
    </row>
    <row r="308" spans="1:10" s="108" customFormat="1" ht="17.25" customHeight="1" x14ac:dyDescent="0.25">
      <c r="A308" s="102">
        <v>299</v>
      </c>
      <c r="B308" s="103" t="s">
        <v>28</v>
      </c>
      <c r="C308" s="104">
        <v>501190386</v>
      </c>
      <c r="D308" s="110" t="s">
        <v>382</v>
      </c>
      <c r="E308" s="104">
        <v>3.23</v>
      </c>
      <c r="F308" s="106" t="str">
        <f t="shared" si="10"/>
        <v>Giỏi</v>
      </c>
      <c r="G308" s="104">
        <v>64</v>
      </c>
      <c r="H308" s="106" t="str">
        <f t="shared" si="11"/>
        <v>TB Khá</v>
      </c>
      <c r="I308" s="109" t="s">
        <v>82</v>
      </c>
      <c r="J308" s="107"/>
    </row>
    <row r="309" spans="1:10" s="108" customFormat="1" ht="17.25" customHeight="1" x14ac:dyDescent="0.25">
      <c r="A309" s="102">
        <v>300</v>
      </c>
      <c r="B309" s="103" t="s">
        <v>28</v>
      </c>
      <c r="C309" s="104">
        <v>501190396</v>
      </c>
      <c r="D309" s="110" t="s">
        <v>879</v>
      </c>
      <c r="E309" s="104">
        <v>2.85</v>
      </c>
      <c r="F309" s="106" t="str">
        <f t="shared" si="10"/>
        <v>Khá</v>
      </c>
      <c r="G309" s="104">
        <v>63</v>
      </c>
      <c r="H309" s="106" t="str">
        <f t="shared" si="11"/>
        <v>TB Khá</v>
      </c>
      <c r="I309" s="104" t="s">
        <v>82</v>
      </c>
      <c r="J309" s="107"/>
    </row>
    <row r="310" spans="1:10" s="108" customFormat="1" ht="17.25" customHeight="1" x14ac:dyDescent="0.25">
      <c r="A310" s="102">
        <v>301</v>
      </c>
      <c r="B310" s="103" t="s">
        <v>29</v>
      </c>
      <c r="C310" s="104">
        <v>501190009</v>
      </c>
      <c r="D310" s="110" t="s">
        <v>880</v>
      </c>
      <c r="E310" s="104">
        <v>2.9</v>
      </c>
      <c r="F310" s="106" t="str">
        <f t="shared" si="10"/>
        <v>Khá</v>
      </c>
      <c r="G310" s="104">
        <v>72</v>
      </c>
      <c r="H310" s="106" t="str">
        <f t="shared" si="11"/>
        <v>Khá</v>
      </c>
      <c r="I310" s="109" t="s">
        <v>76</v>
      </c>
      <c r="J310" s="107"/>
    </row>
    <row r="311" spans="1:10" s="108" customFormat="1" ht="17.25" customHeight="1" x14ac:dyDescent="0.25">
      <c r="A311" s="102">
        <v>302</v>
      </c>
      <c r="B311" s="103" t="s">
        <v>29</v>
      </c>
      <c r="C311" s="104">
        <v>501190017</v>
      </c>
      <c r="D311" s="110" t="s">
        <v>881</v>
      </c>
      <c r="E311" s="104">
        <v>2.66</v>
      </c>
      <c r="F311" s="106" t="str">
        <f t="shared" si="10"/>
        <v>Khá</v>
      </c>
      <c r="G311" s="104">
        <v>72</v>
      </c>
      <c r="H311" s="106" t="str">
        <f t="shared" si="11"/>
        <v>Khá</v>
      </c>
      <c r="I311" s="109" t="s">
        <v>76</v>
      </c>
      <c r="J311" s="107"/>
    </row>
    <row r="312" spans="1:10" s="108" customFormat="1" ht="17.25" customHeight="1" x14ac:dyDescent="0.25">
      <c r="A312" s="102">
        <v>303</v>
      </c>
      <c r="B312" s="103" t="s">
        <v>29</v>
      </c>
      <c r="C312" s="104">
        <v>501190026</v>
      </c>
      <c r="D312" s="110" t="s">
        <v>882</v>
      </c>
      <c r="E312" s="104">
        <v>2.9</v>
      </c>
      <c r="F312" s="106" t="str">
        <f t="shared" si="10"/>
        <v>Khá</v>
      </c>
      <c r="G312" s="104">
        <v>76</v>
      </c>
      <c r="H312" s="106" t="str">
        <f t="shared" si="11"/>
        <v>Khá</v>
      </c>
      <c r="I312" s="109" t="s">
        <v>76</v>
      </c>
      <c r="J312" s="107"/>
    </row>
    <row r="313" spans="1:10" s="108" customFormat="1" ht="17.25" customHeight="1" x14ac:dyDescent="0.25">
      <c r="A313" s="102">
        <v>304</v>
      </c>
      <c r="B313" s="103" t="s">
        <v>29</v>
      </c>
      <c r="C313" s="104">
        <v>501190027</v>
      </c>
      <c r="D313" s="110" t="s">
        <v>883</v>
      </c>
      <c r="E313" s="104">
        <v>2.68</v>
      </c>
      <c r="F313" s="106" t="str">
        <f t="shared" si="10"/>
        <v>Khá</v>
      </c>
      <c r="G313" s="104">
        <v>77</v>
      </c>
      <c r="H313" s="106" t="str">
        <f t="shared" si="11"/>
        <v>Khá</v>
      </c>
      <c r="I313" s="109" t="s">
        <v>76</v>
      </c>
      <c r="J313" s="107"/>
    </row>
    <row r="314" spans="1:10" s="108" customFormat="1" ht="17.25" customHeight="1" x14ac:dyDescent="0.25">
      <c r="A314" s="102">
        <v>305</v>
      </c>
      <c r="B314" s="103" t="s">
        <v>29</v>
      </c>
      <c r="C314" s="104">
        <v>501190042</v>
      </c>
      <c r="D314" s="110" t="s">
        <v>884</v>
      </c>
      <c r="E314" s="104">
        <v>2.88</v>
      </c>
      <c r="F314" s="106" t="str">
        <f t="shared" si="10"/>
        <v>Khá</v>
      </c>
      <c r="G314" s="104">
        <v>77</v>
      </c>
      <c r="H314" s="106" t="str">
        <f t="shared" si="11"/>
        <v>Khá</v>
      </c>
      <c r="I314" s="109" t="s">
        <v>76</v>
      </c>
      <c r="J314" s="107"/>
    </row>
    <row r="315" spans="1:10" s="108" customFormat="1" ht="17.25" customHeight="1" x14ac:dyDescent="0.25">
      <c r="A315" s="102">
        <v>306</v>
      </c>
      <c r="B315" s="103" t="s">
        <v>29</v>
      </c>
      <c r="C315" s="104">
        <v>501190066</v>
      </c>
      <c r="D315" s="110" t="s">
        <v>885</v>
      </c>
      <c r="E315" s="104">
        <v>3</v>
      </c>
      <c r="F315" s="106" t="str">
        <f t="shared" si="10"/>
        <v>Khá</v>
      </c>
      <c r="G315" s="104">
        <v>82</v>
      </c>
      <c r="H315" s="106" t="str">
        <f t="shared" si="11"/>
        <v>Tốt</v>
      </c>
      <c r="I315" s="109" t="s">
        <v>76</v>
      </c>
      <c r="J315" s="107"/>
    </row>
    <row r="316" spans="1:10" s="108" customFormat="1" ht="17.25" customHeight="1" x14ac:dyDescent="0.25">
      <c r="A316" s="102">
        <v>307</v>
      </c>
      <c r="B316" s="103" t="s">
        <v>29</v>
      </c>
      <c r="C316" s="104">
        <v>501190068</v>
      </c>
      <c r="D316" s="110" t="s">
        <v>383</v>
      </c>
      <c r="E316" s="104">
        <v>3.08</v>
      </c>
      <c r="F316" s="106" t="str">
        <f t="shared" si="10"/>
        <v>Khá</v>
      </c>
      <c r="G316" s="104">
        <v>76</v>
      </c>
      <c r="H316" s="106" t="str">
        <f t="shared" si="11"/>
        <v>Khá</v>
      </c>
      <c r="I316" s="109" t="s">
        <v>76</v>
      </c>
      <c r="J316" s="107"/>
    </row>
    <row r="317" spans="1:10" s="108" customFormat="1" ht="17.25" customHeight="1" x14ac:dyDescent="0.25">
      <c r="A317" s="102">
        <v>308</v>
      </c>
      <c r="B317" s="103" t="s">
        <v>29</v>
      </c>
      <c r="C317" s="104">
        <v>501190080</v>
      </c>
      <c r="D317" s="110" t="s">
        <v>886</v>
      </c>
      <c r="E317" s="104">
        <v>2.98</v>
      </c>
      <c r="F317" s="106" t="str">
        <f t="shared" si="10"/>
        <v>Khá</v>
      </c>
      <c r="G317" s="104">
        <v>67</v>
      </c>
      <c r="H317" s="106" t="str">
        <f t="shared" si="11"/>
        <v>TB Khá</v>
      </c>
      <c r="I317" s="109" t="s">
        <v>82</v>
      </c>
      <c r="J317" s="107"/>
    </row>
    <row r="318" spans="1:10" s="108" customFormat="1" ht="17.25" customHeight="1" x14ac:dyDescent="0.25">
      <c r="A318" s="102">
        <v>309</v>
      </c>
      <c r="B318" s="103" t="s">
        <v>29</v>
      </c>
      <c r="C318" s="104">
        <v>501190089</v>
      </c>
      <c r="D318" s="110" t="s">
        <v>887</v>
      </c>
      <c r="E318" s="104">
        <v>2.85</v>
      </c>
      <c r="F318" s="106" t="str">
        <f t="shared" si="10"/>
        <v>Khá</v>
      </c>
      <c r="G318" s="104">
        <v>82</v>
      </c>
      <c r="H318" s="106" t="str">
        <f t="shared" si="11"/>
        <v>Tốt</v>
      </c>
      <c r="I318" s="109" t="s">
        <v>76</v>
      </c>
      <c r="J318" s="107"/>
    </row>
    <row r="319" spans="1:10" s="108" customFormat="1" ht="17.25" customHeight="1" x14ac:dyDescent="0.25">
      <c r="A319" s="102">
        <v>310</v>
      </c>
      <c r="B319" s="103" t="s">
        <v>29</v>
      </c>
      <c r="C319" s="104">
        <v>501190095</v>
      </c>
      <c r="D319" s="110" t="s">
        <v>888</v>
      </c>
      <c r="E319" s="104">
        <v>2.4300000000000002</v>
      </c>
      <c r="F319" s="106" t="str">
        <f t="shared" si="10"/>
        <v>Trung bình</v>
      </c>
      <c r="G319" s="104">
        <v>59</v>
      </c>
      <c r="H319" s="106" t="str">
        <f t="shared" si="11"/>
        <v>Trung bình</v>
      </c>
      <c r="I319" s="109" t="s">
        <v>79</v>
      </c>
      <c r="J319" s="107"/>
    </row>
    <row r="320" spans="1:10" s="108" customFormat="1" ht="17.25" customHeight="1" x14ac:dyDescent="0.25">
      <c r="A320" s="102">
        <v>311</v>
      </c>
      <c r="B320" s="103" t="s">
        <v>29</v>
      </c>
      <c r="C320" s="104">
        <v>501190098</v>
      </c>
      <c r="D320" s="110" t="s">
        <v>889</v>
      </c>
      <c r="E320" s="104">
        <v>2.98</v>
      </c>
      <c r="F320" s="106" t="str">
        <f t="shared" si="10"/>
        <v>Khá</v>
      </c>
      <c r="G320" s="104">
        <v>82</v>
      </c>
      <c r="H320" s="106" t="str">
        <f t="shared" si="11"/>
        <v>Tốt</v>
      </c>
      <c r="I320" s="109" t="s">
        <v>76</v>
      </c>
      <c r="J320" s="107"/>
    </row>
    <row r="321" spans="1:10" s="108" customFormat="1" ht="17.25" customHeight="1" x14ac:dyDescent="0.25">
      <c r="A321" s="102">
        <v>312</v>
      </c>
      <c r="B321" s="103" t="s">
        <v>29</v>
      </c>
      <c r="C321" s="104">
        <v>501190108</v>
      </c>
      <c r="D321" s="110" t="s">
        <v>890</v>
      </c>
      <c r="E321" s="104">
        <v>3.18</v>
      </c>
      <c r="F321" s="106" t="str">
        <f t="shared" si="10"/>
        <v>Khá</v>
      </c>
      <c r="G321" s="104">
        <v>75</v>
      </c>
      <c r="H321" s="106" t="str">
        <f t="shared" si="11"/>
        <v>Khá</v>
      </c>
      <c r="I321" s="109" t="s">
        <v>76</v>
      </c>
      <c r="J321" s="107"/>
    </row>
    <row r="322" spans="1:10" s="108" customFormat="1" ht="17.25" customHeight="1" x14ac:dyDescent="0.25">
      <c r="A322" s="102">
        <v>313</v>
      </c>
      <c r="B322" s="103" t="s">
        <v>29</v>
      </c>
      <c r="C322" s="104">
        <v>501190116</v>
      </c>
      <c r="D322" s="110" t="s">
        <v>891</v>
      </c>
      <c r="E322" s="104">
        <v>2.4300000000000002</v>
      </c>
      <c r="F322" s="106" t="str">
        <f t="shared" si="10"/>
        <v>Trung bình</v>
      </c>
      <c r="G322" s="104">
        <v>54</v>
      </c>
      <c r="H322" s="106" t="str">
        <f t="shared" si="11"/>
        <v>Trung bình</v>
      </c>
      <c r="I322" s="109" t="s">
        <v>79</v>
      </c>
      <c r="J322" s="107"/>
    </row>
    <row r="323" spans="1:10" s="108" customFormat="1" ht="17.25" customHeight="1" x14ac:dyDescent="0.25">
      <c r="A323" s="102">
        <v>314</v>
      </c>
      <c r="B323" s="103" t="s">
        <v>29</v>
      </c>
      <c r="C323" s="104">
        <v>501190136</v>
      </c>
      <c r="D323" s="110" t="s">
        <v>892</v>
      </c>
      <c r="E323" s="104">
        <v>2.95</v>
      </c>
      <c r="F323" s="106" t="str">
        <f t="shared" si="10"/>
        <v>Khá</v>
      </c>
      <c r="G323" s="104">
        <v>82</v>
      </c>
      <c r="H323" s="106" t="str">
        <f t="shared" si="11"/>
        <v>Tốt</v>
      </c>
      <c r="I323" s="109" t="s">
        <v>76</v>
      </c>
      <c r="J323" s="107"/>
    </row>
    <row r="324" spans="1:10" s="108" customFormat="1" ht="17.25" customHeight="1" x14ac:dyDescent="0.25">
      <c r="A324" s="102">
        <v>315</v>
      </c>
      <c r="B324" s="103" t="s">
        <v>29</v>
      </c>
      <c r="C324" s="104">
        <v>501190142</v>
      </c>
      <c r="D324" s="110" t="s">
        <v>893</v>
      </c>
      <c r="E324" s="104">
        <v>3.08</v>
      </c>
      <c r="F324" s="106" t="str">
        <f t="shared" si="10"/>
        <v>Khá</v>
      </c>
      <c r="G324" s="104">
        <v>75</v>
      </c>
      <c r="H324" s="106" t="str">
        <f t="shared" si="11"/>
        <v>Khá</v>
      </c>
      <c r="I324" s="109" t="s">
        <v>76</v>
      </c>
      <c r="J324" s="107"/>
    </row>
    <row r="325" spans="1:10" s="108" customFormat="1" ht="17.25" customHeight="1" x14ac:dyDescent="0.25">
      <c r="A325" s="102">
        <v>316</v>
      </c>
      <c r="B325" s="103" t="s">
        <v>29</v>
      </c>
      <c r="C325" s="104">
        <v>501190144</v>
      </c>
      <c r="D325" s="110" t="s">
        <v>894</v>
      </c>
      <c r="E325" s="104">
        <v>2.8</v>
      </c>
      <c r="F325" s="106" t="str">
        <f t="shared" si="10"/>
        <v>Khá</v>
      </c>
      <c r="G325" s="104">
        <v>71</v>
      </c>
      <c r="H325" s="106" t="str">
        <f t="shared" si="11"/>
        <v>Khá</v>
      </c>
      <c r="I325" s="109" t="s">
        <v>76</v>
      </c>
      <c r="J325" s="107"/>
    </row>
    <row r="326" spans="1:10" s="108" customFormat="1" ht="17.25" customHeight="1" x14ac:dyDescent="0.25">
      <c r="A326" s="102">
        <v>317</v>
      </c>
      <c r="B326" s="103" t="s">
        <v>29</v>
      </c>
      <c r="C326" s="104">
        <v>501190153</v>
      </c>
      <c r="D326" s="110" t="s">
        <v>895</v>
      </c>
      <c r="E326" s="104">
        <v>2.64</v>
      </c>
      <c r="F326" s="106" t="str">
        <f t="shared" si="10"/>
        <v>Khá</v>
      </c>
      <c r="G326" s="104">
        <v>72</v>
      </c>
      <c r="H326" s="106" t="str">
        <f t="shared" si="11"/>
        <v>Khá</v>
      </c>
      <c r="I326" s="109" t="s">
        <v>76</v>
      </c>
      <c r="J326" s="107"/>
    </row>
    <row r="327" spans="1:10" s="108" customFormat="1" ht="17.25" customHeight="1" x14ac:dyDescent="0.25">
      <c r="A327" s="102">
        <v>318</v>
      </c>
      <c r="B327" s="103" t="s">
        <v>29</v>
      </c>
      <c r="C327" s="104">
        <v>501190159</v>
      </c>
      <c r="D327" s="110" t="s">
        <v>896</v>
      </c>
      <c r="E327" s="104">
        <v>2.68</v>
      </c>
      <c r="F327" s="106" t="str">
        <f t="shared" si="10"/>
        <v>Khá</v>
      </c>
      <c r="G327" s="104">
        <v>65</v>
      </c>
      <c r="H327" s="106" t="str">
        <f t="shared" si="11"/>
        <v>TB Khá</v>
      </c>
      <c r="I327" s="109" t="s">
        <v>82</v>
      </c>
      <c r="J327" s="107"/>
    </row>
    <row r="328" spans="1:10" s="108" customFormat="1" ht="17.25" customHeight="1" x14ac:dyDescent="0.25">
      <c r="A328" s="102">
        <v>319</v>
      </c>
      <c r="B328" s="103" t="s">
        <v>29</v>
      </c>
      <c r="C328" s="104">
        <v>501190161</v>
      </c>
      <c r="D328" s="110" t="s">
        <v>897</v>
      </c>
      <c r="E328" s="104">
        <v>2.88</v>
      </c>
      <c r="F328" s="106" t="str">
        <f t="shared" si="10"/>
        <v>Khá</v>
      </c>
      <c r="G328" s="104">
        <v>57</v>
      </c>
      <c r="H328" s="106" t="str">
        <f t="shared" si="11"/>
        <v>Trung bình</v>
      </c>
      <c r="I328" s="109" t="s">
        <v>79</v>
      </c>
      <c r="J328" s="107"/>
    </row>
    <row r="329" spans="1:10" s="108" customFormat="1" ht="17.25" customHeight="1" x14ac:dyDescent="0.25">
      <c r="A329" s="102">
        <v>320</v>
      </c>
      <c r="B329" s="103" t="s">
        <v>29</v>
      </c>
      <c r="C329" s="104">
        <v>501190172</v>
      </c>
      <c r="D329" s="110" t="s">
        <v>898</v>
      </c>
      <c r="E329" s="104">
        <v>2.95</v>
      </c>
      <c r="F329" s="106" t="str">
        <f t="shared" si="10"/>
        <v>Khá</v>
      </c>
      <c r="G329" s="104">
        <v>68</v>
      </c>
      <c r="H329" s="106" t="str">
        <f t="shared" si="11"/>
        <v>TB Khá</v>
      </c>
      <c r="I329" s="109" t="s">
        <v>82</v>
      </c>
      <c r="J329" s="107"/>
    </row>
    <row r="330" spans="1:10" s="108" customFormat="1" ht="17.25" customHeight="1" x14ac:dyDescent="0.25">
      <c r="A330" s="102">
        <v>321</v>
      </c>
      <c r="B330" s="103" t="s">
        <v>29</v>
      </c>
      <c r="C330" s="104">
        <v>501190182</v>
      </c>
      <c r="D330" s="110" t="s">
        <v>899</v>
      </c>
      <c r="E330" s="104">
        <v>2.71</v>
      </c>
      <c r="F330" s="106" t="str">
        <f t="shared" si="10"/>
        <v>Khá</v>
      </c>
      <c r="G330" s="104">
        <v>77</v>
      </c>
      <c r="H330" s="106" t="str">
        <f t="shared" si="11"/>
        <v>Khá</v>
      </c>
      <c r="I330" s="109" t="s">
        <v>76</v>
      </c>
      <c r="J330" s="107"/>
    </row>
    <row r="331" spans="1:10" s="108" customFormat="1" ht="17.25" customHeight="1" x14ac:dyDescent="0.25">
      <c r="A331" s="102">
        <v>322</v>
      </c>
      <c r="B331" s="103" t="s">
        <v>29</v>
      </c>
      <c r="C331" s="104">
        <v>501190184</v>
      </c>
      <c r="D331" s="110" t="s">
        <v>355</v>
      </c>
      <c r="E331" s="104">
        <v>3</v>
      </c>
      <c r="F331" s="106" t="str">
        <f t="shared" ref="F331:F393" si="12">IF(E331&lt;2,"Yếu",IF(E331&lt;2.5,"Trung bình",IF(E331&lt;3.2,"Khá",IF(E331&lt;3.6,"Giỏi","Xuất sắc"))))</f>
        <v>Khá</v>
      </c>
      <c r="G331" s="104">
        <v>83</v>
      </c>
      <c r="H331" s="106" t="str">
        <f t="shared" ref="H331:H393" si="13">IF(G331&lt;30,"Kém",IF(G331&lt;50,"Yếu",IF(G331&lt;60,"Trung bình",IF(G331&lt;70,"TB Khá",IF(G331&lt;80,"Khá",IF(G331&lt;90,"Tốt","Xuất sắc"))))))</f>
        <v>Tốt</v>
      </c>
      <c r="I331" s="109" t="s">
        <v>76</v>
      </c>
      <c r="J331" s="107"/>
    </row>
    <row r="332" spans="1:10" s="108" customFormat="1" ht="17.25" customHeight="1" x14ac:dyDescent="0.25">
      <c r="A332" s="102">
        <v>323</v>
      </c>
      <c r="B332" s="103" t="s">
        <v>29</v>
      </c>
      <c r="C332" s="104">
        <v>501190189</v>
      </c>
      <c r="D332" s="110" t="s">
        <v>900</v>
      </c>
      <c r="E332" s="104">
        <v>2.73</v>
      </c>
      <c r="F332" s="106" t="str">
        <f t="shared" si="12"/>
        <v>Khá</v>
      </c>
      <c r="G332" s="104">
        <v>70</v>
      </c>
      <c r="H332" s="106" t="str">
        <f t="shared" si="13"/>
        <v>Khá</v>
      </c>
      <c r="I332" s="109" t="s">
        <v>76</v>
      </c>
      <c r="J332" s="107"/>
    </row>
    <row r="333" spans="1:10" s="108" customFormat="1" ht="17.25" customHeight="1" x14ac:dyDescent="0.25">
      <c r="A333" s="102">
        <v>324</v>
      </c>
      <c r="B333" s="103" t="s">
        <v>29</v>
      </c>
      <c r="C333" s="104">
        <v>501190198</v>
      </c>
      <c r="D333" s="110" t="s">
        <v>134</v>
      </c>
      <c r="E333" s="104">
        <v>2.83</v>
      </c>
      <c r="F333" s="106" t="str">
        <f t="shared" si="12"/>
        <v>Khá</v>
      </c>
      <c r="G333" s="104">
        <v>60</v>
      </c>
      <c r="H333" s="106" t="str">
        <f t="shared" si="13"/>
        <v>TB Khá</v>
      </c>
      <c r="I333" s="109" t="s">
        <v>82</v>
      </c>
      <c r="J333" s="107"/>
    </row>
    <row r="334" spans="1:10" s="108" customFormat="1" ht="17.25" customHeight="1" x14ac:dyDescent="0.25">
      <c r="A334" s="102">
        <v>325</v>
      </c>
      <c r="B334" s="103" t="s">
        <v>29</v>
      </c>
      <c r="C334" s="104">
        <v>501190200</v>
      </c>
      <c r="D334" s="110" t="s">
        <v>901</v>
      </c>
      <c r="E334" s="104">
        <v>3.03</v>
      </c>
      <c r="F334" s="106" t="str">
        <f t="shared" si="12"/>
        <v>Khá</v>
      </c>
      <c r="G334" s="104">
        <v>82</v>
      </c>
      <c r="H334" s="106" t="str">
        <f t="shared" si="13"/>
        <v>Tốt</v>
      </c>
      <c r="I334" s="109" t="s">
        <v>76</v>
      </c>
      <c r="J334" s="107"/>
    </row>
    <row r="335" spans="1:10" s="108" customFormat="1" ht="17.25" customHeight="1" x14ac:dyDescent="0.25">
      <c r="A335" s="102">
        <v>326</v>
      </c>
      <c r="B335" s="103" t="s">
        <v>29</v>
      </c>
      <c r="C335" s="104">
        <v>501190211</v>
      </c>
      <c r="D335" s="110" t="s">
        <v>358</v>
      </c>
      <c r="E335" s="104">
        <v>2.95</v>
      </c>
      <c r="F335" s="106" t="str">
        <f t="shared" si="12"/>
        <v>Khá</v>
      </c>
      <c r="G335" s="104">
        <v>67</v>
      </c>
      <c r="H335" s="106" t="str">
        <f t="shared" si="13"/>
        <v>TB Khá</v>
      </c>
      <c r="I335" s="109" t="s">
        <v>82</v>
      </c>
      <c r="J335" s="107"/>
    </row>
    <row r="336" spans="1:10" s="108" customFormat="1" ht="17.25" customHeight="1" x14ac:dyDescent="0.25">
      <c r="A336" s="102">
        <v>327</v>
      </c>
      <c r="B336" s="103" t="s">
        <v>29</v>
      </c>
      <c r="C336" s="104">
        <v>501190216</v>
      </c>
      <c r="D336" s="110" t="s">
        <v>902</v>
      </c>
      <c r="E336" s="104">
        <v>3.08</v>
      </c>
      <c r="F336" s="106" t="str">
        <f t="shared" si="12"/>
        <v>Khá</v>
      </c>
      <c r="G336" s="104">
        <v>67</v>
      </c>
      <c r="H336" s="106" t="str">
        <f t="shared" si="13"/>
        <v>TB Khá</v>
      </c>
      <c r="I336" s="109" t="s">
        <v>82</v>
      </c>
      <c r="J336" s="107"/>
    </row>
    <row r="337" spans="1:10" s="108" customFormat="1" ht="17.25" customHeight="1" x14ac:dyDescent="0.25">
      <c r="A337" s="102">
        <v>328</v>
      </c>
      <c r="B337" s="103" t="s">
        <v>29</v>
      </c>
      <c r="C337" s="104">
        <v>501190217</v>
      </c>
      <c r="D337" s="110" t="s">
        <v>903</v>
      </c>
      <c r="E337" s="104">
        <v>2.8</v>
      </c>
      <c r="F337" s="106" t="str">
        <f t="shared" si="12"/>
        <v>Khá</v>
      </c>
      <c r="G337" s="104">
        <v>67</v>
      </c>
      <c r="H337" s="106" t="str">
        <f t="shared" si="13"/>
        <v>TB Khá</v>
      </c>
      <c r="I337" s="109" t="s">
        <v>82</v>
      </c>
      <c r="J337" s="107"/>
    </row>
    <row r="338" spans="1:10" s="108" customFormat="1" ht="17.25" customHeight="1" x14ac:dyDescent="0.25">
      <c r="A338" s="102">
        <v>329</v>
      </c>
      <c r="B338" s="103" t="s">
        <v>29</v>
      </c>
      <c r="C338" s="104">
        <v>501190219</v>
      </c>
      <c r="D338" s="110" t="s">
        <v>904</v>
      </c>
      <c r="E338" s="104">
        <v>3.03</v>
      </c>
      <c r="F338" s="106" t="str">
        <f t="shared" si="12"/>
        <v>Khá</v>
      </c>
      <c r="G338" s="104">
        <v>80</v>
      </c>
      <c r="H338" s="106" t="str">
        <f t="shared" si="13"/>
        <v>Tốt</v>
      </c>
      <c r="I338" s="109" t="s">
        <v>76</v>
      </c>
      <c r="J338" s="107"/>
    </row>
    <row r="339" spans="1:10" s="108" customFormat="1" ht="17.25" customHeight="1" x14ac:dyDescent="0.25">
      <c r="A339" s="102">
        <v>330</v>
      </c>
      <c r="B339" s="103" t="s">
        <v>29</v>
      </c>
      <c r="C339" s="104">
        <v>501190221</v>
      </c>
      <c r="D339" s="110" t="s">
        <v>905</v>
      </c>
      <c r="E339" s="104">
        <v>2.7</v>
      </c>
      <c r="F339" s="106" t="str">
        <f t="shared" si="12"/>
        <v>Khá</v>
      </c>
      <c r="G339" s="104">
        <v>59</v>
      </c>
      <c r="H339" s="106" t="str">
        <f t="shared" si="13"/>
        <v>Trung bình</v>
      </c>
      <c r="I339" s="109" t="s">
        <v>79</v>
      </c>
      <c r="J339" s="107"/>
    </row>
    <row r="340" spans="1:10" s="108" customFormat="1" ht="17.25" customHeight="1" x14ac:dyDescent="0.25">
      <c r="A340" s="102">
        <v>331</v>
      </c>
      <c r="B340" s="103" t="s">
        <v>29</v>
      </c>
      <c r="C340" s="104">
        <v>501190228</v>
      </c>
      <c r="D340" s="110" t="s">
        <v>906</v>
      </c>
      <c r="E340" s="104">
        <v>2.48</v>
      </c>
      <c r="F340" s="106" t="str">
        <f t="shared" si="12"/>
        <v>Trung bình</v>
      </c>
      <c r="G340" s="104">
        <v>64</v>
      </c>
      <c r="H340" s="106" t="str">
        <f t="shared" si="13"/>
        <v>TB Khá</v>
      </c>
      <c r="I340" s="109" t="s">
        <v>79</v>
      </c>
      <c r="J340" s="107"/>
    </row>
    <row r="341" spans="1:10" s="108" customFormat="1" ht="17.25" customHeight="1" x14ac:dyDescent="0.25">
      <c r="A341" s="102">
        <v>332</v>
      </c>
      <c r="B341" s="103" t="s">
        <v>29</v>
      </c>
      <c r="C341" s="104">
        <v>501190238</v>
      </c>
      <c r="D341" s="110" t="s">
        <v>907</v>
      </c>
      <c r="E341" s="104">
        <v>2.35</v>
      </c>
      <c r="F341" s="106" t="str">
        <f t="shared" si="12"/>
        <v>Trung bình</v>
      </c>
      <c r="G341" s="104">
        <v>68</v>
      </c>
      <c r="H341" s="106" t="str">
        <f t="shared" si="13"/>
        <v>TB Khá</v>
      </c>
      <c r="I341" s="109" t="s">
        <v>79</v>
      </c>
      <c r="J341" s="107"/>
    </row>
    <row r="342" spans="1:10" s="108" customFormat="1" ht="17.25" customHeight="1" x14ac:dyDescent="0.25">
      <c r="A342" s="102">
        <v>333</v>
      </c>
      <c r="B342" s="103" t="s">
        <v>29</v>
      </c>
      <c r="C342" s="104">
        <v>501190239</v>
      </c>
      <c r="D342" s="110" t="s">
        <v>908</v>
      </c>
      <c r="E342" s="104">
        <v>3.48</v>
      </c>
      <c r="F342" s="106" t="str">
        <f t="shared" si="12"/>
        <v>Giỏi</v>
      </c>
      <c r="G342" s="104">
        <v>84</v>
      </c>
      <c r="H342" s="106" t="str">
        <f t="shared" si="13"/>
        <v>Tốt</v>
      </c>
      <c r="I342" s="111" t="s">
        <v>77</v>
      </c>
      <c r="J342" s="107"/>
    </row>
    <row r="343" spans="1:10" s="108" customFormat="1" ht="17.25" customHeight="1" x14ac:dyDescent="0.25">
      <c r="A343" s="102">
        <v>334</v>
      </c>
      <c r="B343" s="103" t="s">
        <v>29</v>
      </c>
      <c r="C343" s="104">
        <v>501190249</v>
      </c>
      <c r="D343" s="110" t="s">
        <v>909</v>
      </c>
      <c r="E343" s="104">
        <v>2.4500000000000002</v>
      </c>
      <c r="F343" s="106" t="str">
        <f t="shared" si="12"/>
        <v>Trung bình</v>
      </c>
      <c r="G343" s="104">
        <v>75</v>
      </c>
      <c r="H343" s="106" t="str">
        <f t="shared" si="13"/>
        <v>Khá</v>
      </c>
      <c r="I343" s="109" t="s">
        <v>79</v>
      </c>
      <c r="J343" s="107"/>
    </row>
    <row r="344" spans="1:10" s="108" customFormat="1" ht="17.25" customHeight="1" x14ac:dyDescent="0.25">
      <c r="A344" s="102">
        <v>335</v>
      </c>
      <c r="B344" s="103" t="s">
        <v>29</v>
      </c>
      <c r="C344" s="104">
        <v>501190258</v>
      </c>
      <c r="D344" s="110" t="s">
        <v>910</v>
      </c>
      <c r="E344" s="104">
        <v>2.23</v>
      </c>
      <c r="F344" s="106" t="str">
        <f t="shared" si="12"/>
        <v>Trung bình</v>
      </c>
      <c r="G344" s="104">
        <v>59</v>
      </c>
      <c r="H344" s="106" t="str">
        <f t="shared" si="13"/>
        <v>Trung bình</v>
      </c>
      <c r="I344" s="109" t="s">
        <v>79</v>
      </c>
      <c r="J344" s="107"/>
    </row>
    <row r="345" spans="1:10" s="108" customFormat="1" ht="17.25" customHeight="1" x14ac:dyDescent="0.25">
      <c r="A345" s="102">
        <v>336</v>
      </c>
      <c r="B345" s="103" t="s">
        <v>29</v>
      </c>
      <c r="C345" s="104">
        <v>501190267</v>
      </c>
      <c r="D345" s="110" t="s">
        <v>911</v>
      </c>
      <c r="E345" s="104">
        <v>2.59</v>
      </c>
      <c r="F345" s="106" t="str">
        <f t="shared" si="12"/>
        <v>Khá</v>
      </c>
      <c r="G345" s="104">
        <v>81</v>
      </c>
      <c r="H345" s="106" t="str">
        <f t="shared" si="13"/>
        <v>Tốt</v>
      </c>
      <c r="I345" s="109" t="s">
        <v>76</v>
      </c>
      <c r="J345" s="107"/>
    </row>
    <row r="346" spans="1:10" s="108" customFormat="1" ht="17.25" customHeight="1" x14ac:dyDescent="0.25">
      <c r="A346" s="102">
        <v>337</v>
      </c>
      <c r="B346" s="103" t="s">
        <v>29</v>
      </c>
      <c r="C346" s="104">
        <v>501190270</v>
      </c>
      <c r="D346" s="110" t="s">
        <v>912</v>
      </c>
      <c r="E346" s="104">
        <v>3.65</v>
      </c>
      <c r="F346" s="106" t="str">
        <f t="shared" si="12"/>
        <v>Xuất sắc</v>
      </c>
      <c r="G346" s="104">
        <v>84</v>
      </c>
      <c r="H346" s="106" t="str">
        <f t="shared" si="13"/>
        <v>Tốt</v>
      </c>
      <c r="I346" s="109" t="s">
        <v>77</v>
      </c>
      <c r="J346" s="107"/>
    </row>
    <row r="347" spans="1:10" s="108" customFormat="1" ht="17.25" customHeight="1" x14ac:dyDescent="0.25">
      <c r="A347" s="102">
        <v>338</v>
      </c>
      <c r="B347" s="103" t="s">
        <v>29</v>
      </c>
      <c r="C347" s="104">
        <v>501190295</v>
      </c>
      <c r="D347" s="110" t="s">
        <v>913</v>
      </c>
      <c r="E347" s="104">
        <v>2.85</v>
      </c>
      <c r="F347" s="106" t="str">
        <f t="shared" si="12"/>
        <v>Khá</v>
      </c>
      <c r="G347" s="104">
        <v>62</v>
      </c>
      <c r="H347" s="106" t="str">
        <f t="shared" si="13"/>
        <v>TB Khá</v>
      </c>
      <c r="I347" s="109" t="s">
        <v>82</v>
      </c>
      <c r="J347" s="107"/>
    </row>
    <row r="348" spans="1:10" s="108" customFormat="1" ht="17.25" customHeight="1" x14ac:dyDescent="0.25">
      <c r="A348" s="102">
        <v>339</v>
      </c>
      <c r="B348" s="103" t="s">
        <v>29</v>
      </c>
      <c r="C348" s="104">
        <v>501190299</v>
      </c>
      <c r="D348" s="110" t="s">
        <v>385</v>
      </c>
      <c r="E348" s="104">
        <v>2.88</v>
      </c>
      <c r="F348" s="106" t="str">
        <f t="shared" si="12"/>
        <v>Khá</v>
      </c>
      <c r="G348" s="104">
        <v>71</v>
      </c>
      <c r="H348" s="106" t="str">
        <f t="shared" si="13"/>
        <v>Khá</v>
      </c>
      <c r="I348" s="109" t="s">
        <v>76</v>
      </c>
      <c r="J348" s="107"/>
    </row>
    <row r="349" spans="1:10" s="108" customFormat="1" ht="17.25" customHeight="1" x14ac:dyDescent="0.25">
      <c r="A349" s="102">
        <v>340</v>
      </c>
      <c r="B349" s="103" t="s">
        <v>29</v>
      </c>
      <c r="C349" s="104">
        <v>501190300</v>
      </c>
      <c r="D349" s="110" t="s">
        <v>914</v>
      </c>
      <c r="E349" s="104">
        <v>2.8</v>
      </c>
      <c r="F349" s="106" t="str">
        <f t="shared" si="12"/>
        <v>Khá</v>
      </c>
      <c r="G349" s="104">
        <v>71</v>
      </c>
      <c r="H349" s="106" t="str">
        <f t="shared" si="13"/>
        <v>Khá</v>
      </c>
      <c r="I349" s="109" t="s">
        <v>76</v>
      </c>
      <c r="J349" s="107"/>
    </row>
    <row r="350" spans="1:10" s="108" customFormat="1" ht="17.25" customHeight="1" x14ac:dyDescent="0.25">
      <c r="A350" s="102">
        <v>341</v>
      </c>
      <c r="B350" s="103" t="s">
        <v>29</v>
      </c>
      <c r="C350" s="104">
        <v>501190306</v>
      </c>
      <c r="D350" s="110" t="s">
        <v>915</v>
      </c>
      <c r="E350" s="104">
        <v>2.91</v>
      </c>
      <c r="F350" s="106" t="str">
        <f t="shared" si="12"/>
        <v>Khá</v>
      </c>
      <c r="G350" s="104">
        <v>82</v>
      </c>
      <c r="H350" s="106" t="str">
        <f t="shared" si="13"/>
        <v>Tốt</v>
      </c>
      <c r="I350" s="109" t="s">
        <v>76</v>
      </c>
      <c r="J350" s="107"/>
    </row>
    <row r="351" spans="1:10" s="108" customFormat="1" ht="17.25" customHeight="1" x14ac:dyDescent="0.25">
      <c r="A351" s="102">
        <v>342</v>
      </c>
      <c r="B351" s="103" t="s">
        <v>29</v>
      </c>
      <c r="C351" s="104">
        <v>501190329</v>
      </c>
      <c r="D351" s="110" t="s">
        <v>916</v>
      </c>
      <c r="E351" s="104">
        <v>2.98</v>
      </c>
      <c r="F351" s="106" t="str">
        <f t="shared" si="12"/>
        <v>Khá</v>
      </c>
      <c r="G351" s="104">
        <v>72</v>
      </c>
      <c r="H351" s="106" t="str">
        <f t="shared" si="13"/>
        <v>Khá</v>
      </c>
      <c r="I351" s="109" t="s">
        <v>76</v>
      </c>
      <c r="J351" s="107"/>
    </row>
    <row r="352" spans="1:10" s="108" customFormat="1" ht="17.25" customHeight="1" x14ac:dyDescent="0.25">
      <c r="A352" s="102">
        <v>343</v>
      </c>
      <c r="B352" s="103" t="s">
        <v>29</v>
      </c>
      <c r="C352" s="104">
        <v>501190334</v>
      </c>
      <c r="D352" s="110" t="s">
        <v>917</v>
      </c>
      <c r="E352" s="104">
        <v>2.91</v>
      </c>
      <c r="F352" s="106" t="str">
        <f t="shared" si="12"/>
        <v>Khá</v>
      </c>
      <c r="G352" s="104">
        <v>62</v>
      </c>
      <c r="H352" s="106" t="str">
        <f t="shared" si="13"/>
        <v>TB Khá</v>
      </c>
      <c r="I352" s="109" t="s">
        <v>82</v>
      </c>
      <c r="J352" s="107"/>
    </row>
    <row r="353" spans="1:10" s="108" customFormat="1" ht="17.25" customHeight="1" x14ac:dyDescent="0.25">
      <c r="A353" s="102">
        <v>344</v>
      </c>
      <c r="B353" s="103" t="s">
        <v>29</v>
      </c>
      <c r="C353" s="104">
        <v>501190337</v>
      </c>
      <c r="D353" s="110" t="s">
        <v>918</v>
      </c>
      <c r="E353" s="104">
        <v>2.9</v>
      </c>
      <c r="F353" s="106" t="str">
        <f t="shared" si="12"/>
        <v>Khá</v>
      </c>
      <c r="G353" s="104">
        <v>58</v>
      </c>
      <c r="H353" s="106" t="str">
        <f t="shared" si="13"/>
        <v>Trung bình</v>
      </c>
      <c r="I353" s="109" t="s">
        <v>79</v>
      </c>
      <c r="J353" s="107"/>
    </row>
    <row r="354" spans="1:10" s="108" customFormat="1" ht="17.25" customHeight="1" x14ac:dyDescent="0.25">
      <c r="A354" s="102">
        <v>345</v>
      </c>
      <c r="B354" s="103" t="s">
        <v>29</v>
      </c>
      <c r="C354" s="104">
        <v>501190340</v>
      </c>
      <c r="D354" s="110" t="s">
        <v>919</v>
      </c>
      <c r="E354" s="104">
        <v>2.78</v>
      </c>
      <c r="F354" s="106" t="str">
        <f t="shared" si="12"/>
        <v>Khá</v>
      </c>
      <c r="G354" s="104">
        <v>67</v>
      </c>
      <c r="H354" s="106" t="str">
        <f t="shared" si="13"/>
        <v>TB Khá</v>
      </c>
      <c r="I354" s="109" t="s">
        <v>82</v>
      </c>
      <c r="J354" s="107"/>
    </row>
    <row r="355" spans="1:10" s="108" customFormat="1" ht="17.25" customHeight="1" x14ac:dyDescent="0.25">
      <c r="A355" s="102">
        <v>346</v>
      </c>
      <c r="B355" s="103" t="s">
        <v>29</v>
      </c>
      <c r="C355" s="104">
        <v>501190346</v>
      </c>
      <c r="D355" s="110" t="s">
        <v>920</v>
      </c>
      <c r="E355" s="104">
        <v>2.78</v>
      </c>
      <c r="F355" s="106" t="str">
        <f t="shared" si="12"/>
        <v>Khá</v>
      </c>
      <c r="G355" s="104">
        <v>68</v>
      </c>
      <c r="H355" s="106" t="str">
        <f t="shared" si="13"/>
        <v>TB Khá</v>
      </c>
      <c r="I355" s="109" t="s">
        <v>82</v>
      </c>
      <c r="J355" s="107"/>
    </row>
    <row r="356" spans="1:10" s="108" customFormat="1" ht="17.25" customHeight="1" x14ac:dyDescent="0.25">
      <c r="A356" s="102">
        <v>347</v>
      </c>
      <c r="B356" s="103" t="s">
        <v>29</v>
      </c>
      <c r="C356" s="104">
        <v>501190364</v>
      </c>
      <c r="D356" s="110" t="s">
        <v>921</v>
      </c>
      <c r="E356" s="104">
        <v>2.9</v>
      </c>
      <c r="F356" s="106" t="str">
        <f t="shared" si="12"/>
        <v>Khá</v>
      </c>
      <c r="G356" s="104">
        <v>67</v>
      </c>
      <c r="H356" s="106" t="str">
        <f t="shared" si="13"/>
        <v>TB Khá</v>
      </c>
      <c r="I356" s="109" t="s">
        <v>82</v>
      </c>
      <c r="J356" s="107"/>
    </row>
    <row r="357" spans="1:10" s="108" customFormat="1" ht="17.25" customHeight="1" x14ac:dyDescent="0.25">
      <c r="A357" s="102">
        <v>348</v>
      </c>
      <c r="B357" s="103" t="s">
        <v>29</v>
      </c>
      <c r="C357" s="104">
        <v>501190381</v>
      </c>
      <c r="D357" s="110" t="s">
        <v>922</v>
      </c>
      <c r="E357" s="104">
        <v>2.88</v>
      </c>
      <c r="F357" s="106" t="str">
        <f t="shared" si="12"/>
        <v>Khá</v>
      </c>
      <c r="G357" s="104">
        <v>89</v>
      </c>
      <c r="H357" s="106" t="str">
        <f t="shared" si="13"/>
        <v>Tốt</v>
      </c>
      <c r="I357" s="109" t="s">
        <v>76</v>
      </c>
      <c r="J357" s="107"/>
    </row>
    <row r="358" spans="1:10" s="108" customFormat="1" ht="17.25" customHeight="1" x14ac:dyDescent="0.25">
      <c r="A358" s="102">
        <v>349</v>
      </c>
      <c r="B358" s="103" t="s">
        <v>29</v>
      </c>
      <c r="C358" s="104">
        <v>501190389</v>
      </c>
      <c r="D358" s="110" t="s">
        <v>923</v>
      </c>
      <c r="E358" s="104">
        <v>3.13</v>
      </c>
      <c r="F358" s="106" t="str">
        <f t="shared" si="12"/>
        <v>Khá</v>
      </c>
      <c r="G358" s="104">
        <v>78</v>
      </c>
      <c r="H358" s="106" t="str">
        <f t="shared" si="13"/>
        <v>Khá</v>
      </c>
      <c r="I358" s="109" t="s">
        <v>76</v>
      </c>
      <c r="J358" s="107"/>
    </row>
    <row r="359" spans="1:10" s="108" customFormat="1" ht="17.25" customHeight="1" x14ac:dyDescent="0.25">
      <c r="A359" s="102">
        <v>350</v>
      </c>
      <c r="B359" s="103" t="s">
        <v>29</v>
      </c>
      <c r="C359" s="104">
        <v>501190399</v>
      </c>
      <c r="D359" s="110" t="s">
        <v>924</v>
      </c>
      <c r="E359" s="104">
        <v>3.1</v>
      </c>
      <c r="F359" s="106" t="str">
        <f t="shared" si="12"/>
        <v>Khá</v>
      </c>
      <c r="G359" s="104">
        <v>57</v>
      </c>
      <c r="H359" s="106" t="str">
        <f t="shared" si="13"/>
        <v>Trung bình</v>
      </c>
      <c r="I359" s="109" t="s">
        <v>79</v>
      </c>
      <c r="J359" s="107"/>
    </row>
    <row r="360" spans="1:10" s="108" customFormat="1" ht="17.25" customHeight="1" x14ac:dyDescent="0.25">
      <c r="A360" s="102">
        <v>351</v>
      </c>
      <c r="B360" s="103" t="s">
        <v>31</v>
      </c>
      <c r="C360" s="104">
        <v>501200009</v>
      </c>
      <c r="D360" s="110" t="s">
        <v>1146</v>
      </c>
      <c r="E360" s="104">
        <v>1.83</v>
      </c>
      <c r="F360" s="106" t="str">
        <f t="shared" si="12"/>
        <v>Yếu</v>
      </c>
      <c r="G360" s="104">
        <v>77</v>
      </c>
      <c r="H360" s="106" t="str">
        <f t="shared" si="13"/>
        <v>Khá</v>
      </c>
      <c r="I360" s="104" t="s">
        <v>75</v>
      </c>
      <c r="J360" s="107"/>
    </row>
    <row r="361" spans="1:10" s="108" customFormat="1" ht="17.25" customHeight="1" x14ac:dyDescent="0.25">
      <c r="A361" s="102">
        <v>352</v>
      </c>
      <c r="B361" s="103" t="s">
        <v>31</v>
      </c>
      <c r="C361" s="104">
        <v>501200015</v>
      </c>
      <c r="D361" s="110" t="s">
        <v>1147</v>
      </c>
      <c r="E361" s="104">
        <v>1.05</v>
      </c>
      <c r="F361" s="106" t="str">
        <f t="shared" si="12"/>
        <v>Yếu</v>
      </c>
      <c r="G361" s="104">
        <v>45</v>
      </c>
      <c r="H361" s="106" t="str">
        <f t="shared" si="13"/>
        <v>Yếu</v>
      </c>
      <c r="I361" s="104" t="s">
        <v>75</v>
      </c>
      <c r="J361" s="107"/>
    </row>
    <row r="362" spans="1:10" s="108" customFormat="1" ht="17.25" customHeight="1" x14ac:dyDescent="0.25">
      <c r="A362" s="102">
        <v>353</v>
      </c>
      <c r="B362" s="103" t="s">
        <v>31</v>
      </c>
      <c r="C362" s="104">
        <v>501200028</v>
      </c>
      <c r="D362" s="110" t="s">
        <v>1148</v>
      </c>
      <c r="E362" s="104">
        <v>3.26</v>
      </c>
      <c r="F362" s="106" t="str">
        <f t="shared" si="12"/>
        <v>Giỏi</v>
      </c>
      <c r="G362" s="104">
        <v>81</v>
      </c>
      <c r="H362" s="106" t="str">
        <f t="shared" si="13"/>
        <v>Tốt</v>
      </c>
      <c r="I362" s="104" t="s">
        <v>77</v>
      </c>
      <c r="J362" s="107"/>
    </row>
    <row r="363" spans="1:10" s="108" customFormat="1" ht="17.25" customHeight="1" x14ac:dyDescent="0.25">
      <c r="A363" s="102">
        <v>354</v>
      </c>
      <c r="B363" s="103" t="s">
        <v>31</v>
      </c>
      <c r="C363" s="104">
        <v>501200040</v>
      </c>
      <c r="D363" s="110" t="s">
        <v>1149</v>
      </c>
      <c r="E363" s="104">
        <v>2.67</v>
      </c>
      <c r="F363" s="106" t="str">
        <f t="shared" si="12"/>
        <v>Khá</v>
      </c>
      <c r="G363" s="104">
        <v>90</v>
      </c>
      <c r="H363" s="106" t="str">
        <f t="shared" si="13"/>
        <v>Xuất sắc</v>
      </c>
      <c r="I363" s="104" t="s">
        <v>76</v>
      </c>
      <c r="J363" s="107"/>
    </row>
    <row r="364" spans="1:10" s="108" customFormat="1" ht="17.25" customHeight="1" x14ac:dyDescent="0.25">
      <c r="A364" s="102">
        <v>355</v>
      </c>
      <c r="B364" s="103" t="s">
        <v>31</v>
      </c>
      <c r="C364" s="104">
        <v>501200052</v>
      </c>
      <c r="D364" s="110" t="s">
        <v>1150</v>
      </c>
      <c r="E364" s="104">
        <v>2.76</v>
      </c>
      <c r="F364" s="106" t="str">
        <f t="shared" si="12"/>
        <v>Khá</v>
      </c>
      <c r="G364" s="104">
        <v>92</v>
      </c>
      <c r="H364" s="106" t="str">
        <f t="shared" si="13"/>
        <v>Xuất sắc</v>
      </c>
      <c r="I364" s="104" t="s">
        <v>76</v>
      </c>
      <c r="J364" s="107"/>
    </row>
    <row r="365" spans="1:10" s="108" customFormat="1" ht="17.25" customHeight="1" x14ac:dyDescent="0.25">
      <c r="A365" s="102">
        <v>356</v>
      </c>
      <c r="B365" s="103" t="s">
        <v>31</v>
      </c>
      <c r="C365" s="104">
        <v>501200060</v>
      </c>
      <c r="D365" s="110" t="s">
        <v>1151</v>
      </c>
      <c r="E365" s="104">
        <v>2.81</v>
      </c>
      <c r="F365" s="106" t="str">
        <f t="shared" si="12"/>
        <v>Khá</v>
      </c>
      <c r="G365" s="104">
        <v>89</v>
      </c>
      <c r="H365" s="106" t="str">
        <f t="shared" si="13"/>
        <v>Tốt</v>
      </c>
      <c r="I365" s="104" t="s">
        <v>76</v>
      </c>
      <c r="J365" s="107"/>
    </row>
    <row r="366" spans="1:10" s="108" customFormat="1" ht="17.25" customHeight="1" x14ac:dyDescent="0.25">
      <c r="A366" s="102">
        <v>357</v>
      </c>
      <c r="B366" s="103" t="s">
        <v>31</v>
      </c>
      <c r="C366" s="104">
        <v>501200061</v>
      </c>
      <c r="D366" s="110" t="s">
        <v>1152</v>
      </c>
      <c r="E366" s="104">
        <v>2.74</v>
      </c>
      <c r="F366" s="106" t="str">
        <f t="shared" si="12"/>
        <v>Khá</v>
      </c>
      <c r="G366" s="104">
        <v>84</v>
      </c>
      <c r="H366" s="106" t="str">
        <f t="shared" si="13"/>
        <v>Tốt</v>
      </c>
      <c r="I366" s="104" t="s">
        <v>76</v>
      </c>
      <c r="J366" s="107"/>
    </row>
    <row r="367" spans="1:10" s="108" customFormat="1" ht="17.25" customHeight="1" x14ac:dyDescent="0.25">
      <c r="A367" s="102">
        <v>358</v>
      </c>
      <c r="B367" s="103" t="s">
        <v>31</v>
      </c>
      <c r="C367" s="104">
        <v>501200064</v>
      </c>
      <c r="D367" s="110" t="s">
        <v>1153</v>
      </c>
      <c r="E367" s="104">
        <v>2.5</v>
      </c>
      <c r="F367" s="106" t="str">
        <f t="shared" si="12"/>
        <v>Khá</v>
      </c>
      <c r="G367" s="104">
        <v>90</v>
      </c>
      <c r="H367" s="106" t="str">
        <f t="shared" si="13"/>
        <v>Xuất sắc</v>
      </c>
      <c r="I367" s="104" t="s">
        <v>76</v>
      </c>
      <c r="J367" s="107"/>
    </row>
    <row r="368" spans="1:10" s="108" customFormat="1" ht="17.25" customHeight="1" x14ac:dyDescent="0.25">
      <c r="A368" s="102">
        <v>359</v>
      </c>
      <c r="B368" s="103" t="s">
        <v>31</v>
      </c>
      <c r="C368" s="104">
        <v>501200100</v>
      </c>
      <c r="D368" s="110" t="s">
        <v>1154</v>
      </c>
      <c r="E368" s="104">
        <v>2.36</v>
      </c>
      <c r="F368" s="106" t="str">
        <f t="shared" si="12"/>
        <v>Trung bình</v>
      </c>
      <c r="G368" s="104">
        <v>65</v>
      </c>
      <c r="H368" s="106" t="str">
        <f t="shared" si="13"/>
        <v>TB Khá</v>
      </c>
      <c r="I368" s="104" t="s">
        <v>79</v>
      </c>
      <c r="J368" s="107"/>
    </row>
    <row r="369" spans="1:10" s="108" customFormat="1" ht="17.25" customHeight="1" x14ac:dyDescent="0.25">
      <c r="A369" s="102">
        <v>360</v>
      </c>
      <c r="B369" s="103" t="s">
        <v>31</v>
      </c>
      <c r="C369" s="104">
        <v>501200118</v>
      </c>
      <c r="D369" s="110" t="s">
        <v>1155</v>
      </c>
      <c r="E369" s="104">
        <v>2.5499999999999998</v>
      </c>
      <c r="F369" s="106" t="str">
        <f t="shared" si="12"/>
        <v>Khá</v>
      </c>
      <c r="G369" s="104">
        <v>79</v>
      </c>
      <c r="H369" s="106" t="str">
        <f t="shared" si="13"/>
        <v>Khá</v>
      </c>
      <c r="I369" s="104" t="s">
        <v>76</v>
      </c>
      <c r="J369" s="107"/>
    </row>
    <row r="370" spans="1:10" s="108" customFormat="1" ht="17.25" customHeight="1" x14ac:dyDescent="0.25">
      <c r="A370" s="102">
        <v>361</v>
      </c>
      <c r="B370" s="103" t="s">
        <v>31</v>
      </c>
      <c r="C370" s="104">
        <v>501200128</v>
      </c>
      <c r="D370" s="110" t="s">
        <v>1156</v>
      </c>
      <c r="E370" s="104">
        <v>2.79</v>
      </c>
      <c r="F370" s="106" t="str">
        <f t="shared" si="12"/>
        <v>Khá</v>
      </c>
      <c r="G370" s="104">
        <v>81</v>
      </c>
      <c r="H370" s="106" t="str">
        <f t="shared" si="13"/>
        <v>Tốt</v>
      </c>
      <c r="I370" s="104" t="s">
        <v>76</v>
      </c>
      <c r="J370" s="107"/>
    </row>
    <row r="371" spans="1:10" s="108" customFormat="1" ht="17.25" customHeight="1" x14ac:dyDescent="0.25">
      <c r="A371" s="102">
        <v>362</v>
      </c>
      <c r="B371" s="103" t="s">
        <v>31</v>
      </c>
      <c r="C371" s="104">
        <v>501200133</v>
      </c>
      <c r="D371" s="110" t="s">
        <v>1157</v>
      </c>
      <c r="E371" s="104">
        <v>2.67</v>
      </c>
      <c r="F371" s="106" t="str">
        <f t="shared" si="12"/>
        <v>Khá</v>
      </c>
      <c r="G371" s="104">
        <v>90</v>
      </c>
      <c r="H371" s="106" t="str">
        <f t="shared" si="13"/>
        <v>Xuất sắc</v>
      </c>
      <c r="I371" s="104" t="s">
        <v>76</v>
      </c>
      <c r="J371" s="107"/>
    </row>
    <row r="372" spans="1:10" s="108" customFormat="1" ht="17.25" customHeight="1" x14ac:dyDescent="0.25">
      <c r="A372" s="102">
        <v>363</v>
      </c>
      <c r="B372" s="103" t="s">
        <v>31</v>
      </c>
      <c r="C372" s="104">
        <v>501200142</v>
      </c>
      <c r="D372" s="110" t="s">
        <v>1158</v>
      </c>
      <c r="E372" s="104">
        <v>2.9</v>
      </c>
      <c r="F372" s="106" t="str">
        <f t="shared" si="12"/>
        <v>Khá</v>
      </c>
      <c r="G372" s="104">
        <v>90</v>
      </c>
      <c r="H372" s="106" t="str">
        <f t="shared" si="13"/>
        <v>Xuất sắc</v>
      </c>
      <c r="I372" s="104" t="s">
        <v>76</v>
      </c>
      <c r="J372" s="107"/>
    </row>
    <row r="373" spans="1:10" s="108" customFormat="1" ht="17.25" customHeight="1" x14ac:dyDescent="0.25">
      <c r="A373" s="102">
        <v>364</v>
      </c>
      <c r="B373" s="103" t="s">
        <v>31</v>
      </c>
      <c r="C373" s="104">
        <v>501200143</v>
      </c>
      <c r="D373" s="110" t="s">
        <v>1159</v>
      </c>
      <c r="E373" s="104">
        <v>2.52</v>
      </c>
      <c r="F373" s="106" t="str">
        <f t="shared" si="12"/>
        <v>Khá</v>
      </c>
      <c r="G373" s="104">
        <v>75</v>
      </c>
      <c r="H373" s="106" t="str">
        <f t="shared" si="13"/>
        <v>Khá</v>
      </c>
      <c r="I373" s="104" t="s">
        <v>76</v>
      </c>
      <c r="J373" s="107"/>
    </row>
    <row r="374" spans="1:10" s="108" customFormat="1" ht="17.25" customHeight="1" x14ac:dyDescent="0.25">
      <c r="A374" s="102">
        <v>365</v>
      </c>
      <c r="B374" s="103" t="s">
        <v>31</v>
      </c>
      <c r="C374" s="104">
        <v>501200174</v>
      </c>
      <c r="D374" s="110" t="s">
        <v>1160</v>
      </c>
      <c r="E374" s="104">
        <v>2.81</v>
      </c>
      <c r="F374" s="106" t="str">
        <f t="shared" si="12"/>
        <v>Khá</v>
      </c>
      <c r="G374" s="104">
        <v>88</v>
      </c>
      <c r="H374" s="106" t="str">
        <f t="shared" si="13"/>
        <v>Tốt</v>
      </c>
      <c r="I374" s="104" t="s">
        <v>76</v>
      </c>
      <c r="J374" s="107"/>
    </row>
    <row r="375" spans="1:10" s="108" customFormat="1" ht="17.25" customHeight="1" x14ac:dyDescent="0.25">
      <c r="A375" s="102">
        <v>366</v>
      </c>
      <c r="B375" s="103" t="s">
        <v>31</v>
      </c>
      <c r="C375" s="104">
        <v>501200199</v>
      </c>
      <c r="D375" s="110" t="s">
        <v>1161</v>
      </c>
      <c r="E375" s="104">
        <v>2.71</v>
      </c>
      <c r="F375" s="106" t="str">
        <f t="shared" si="12"/>
        <v>Khá</v>
      </c>
      <c r="G375" s="104">
        <v>85</v>
      </c>
      <c r="H375" s="106" t="str">
        <f t="shared" si="13"/>
        <v>Tốt</v>
      </c>
      <c r="I375" s="104" t="s">
        <v>76</v>
      </c>
      <c r="J375" s="107"/>
    </row>
    <row r="376" spans="1:10" s="108" customFormat="1" ht="17.25" customHeight="1" x14ac:dyDescent="0.25">
      <c r="A376" s="102">
        <v>367</v>
      </c>
      <c r="B376" s="103" t="s">
        <v>31</v>
      </c>
      <c r="C376" s="104">
        <v>501200237</v>
      </c>
      <c r="D376" s="110" t="s">
        <v>1162</v>
      </c>
      <c r="E376" s="104">
        <v>2.9</v>
      </c>
      <c r="F376" s="106" t="str">
        <f t="shared" si="12"/>
        <v>Khá</v>
      </c>
      <c r="G376" s="104">
        <v>85</v>
      </c>
      <c r="H376" s="106" t="str">
        <f t="shared" si="13"/>
        <v>Tốt</v>
      </c>
      <c r="I376" s="104" t="s">
        <v>76</v>
      </c>
      <c r="J376" s="107"/>
    </row>
    <row r="377" spans="1:10" s="108" customFormat="1" ht="17.25" customHeight="1" x14ac:dyDescent="0.25">
      <c r="A377" s="102">
        <v>368</v>
      </c>
      <c r="B377" s="103" t="s">
        <v>31</v>
      </c>
      <c r="C377" s="104">
        <v>501200239</v>
      </c>
      <c r="D377" s="110" t="s">
        <v>1163</v>
      </c>
      <c r="E377" s="104">
        <v>3.02</v>
      </c>
      <c r="F377" s="106" t="str">
        <f t="shared" si="12"/>
        <v>Khá</v>
      </c>
      <c r="G377" s="104">
        <v>97</v>
      </c>
      <c r="H377" s="106" t="str">
        <f t="shared" si="13"/>
        <v>Xuất sắc</v>
      </c>
      <c r="I377" s="104" t="s">
        <v>76</v>
      </c>
      <c r="J377" s="107"/>
    </row>
    <row r="378" spans="1:10" s="108" customFormat="1" ht="17.25" customHeight="1" x14ac:dyDescent="0.25">
      <c r="A378" s="102">
        <v>369</v>
      </c>
      <c r="B378" s="103" t="s">
        <v>31</v>
      </c>
      <c r="C378" s="104">
        <v>501200264</v>
      </c>
      <c r="D378" s="110" t="s">
        <v>1164</v>
      </c>
      <c r="E378" s="104">
        <v>3.33</v>
      </c>
      <c r="F378" s="106" t="str">
        <f t="shared" si="12"/>
        <v>Giỏi</v>
      </c>
      <c r="G378" s="104">
        <v>84</v>
      </c>
      <c r="H378" s="106" t="str">
        <f t="shared" si="13"/>
        <v>Tốt</v>
      </c>
      <c r="I378" s="104" t="s">
        <v>77</v>
      </c>
      <c r="J378" s="107"/>
    </row>
    <row r="379" spans="1:10" s="108" customFormat="1" ht="17.25" customHeight="1" x14ac:dyDescent="0.25">
      <c r="A379" s="102">
        <v>370</v>
      </c>
      <c r="B379" s="103" t="s">
        <v>31</v>
      </c>
      <c r="C379" s="104">
        <v>501200282</v>
      </c>
      <c r="D379" s="110" t="s">
        <v>1165</v>
      </c>
      <c r="E379" s="104">
        <v>2.62</v>
      </c>
      <c r="F379" s="106" t="str">
        <f t="shared" si="12"/>
        <v>Khá</v>
      </c>
      <c r="G379" s="104">
        <v>95</v>
      </c>
      <c r="H379" s="106" t="str">
        <f t="shared" si="13"/>
        <v>Xuất sắc</v>
      </c>
      <c r="I379" s="104" t="s">
        <v>76</v>
      </c>
      <c r="J379" s="107"/>
    </row>
    <row r="380" spans="1:10" s="108" customFormat="1" ht="17.25" customHeight="1" x14ac:dyDescent="0.25">
      <c r="A380" s="102">
        <v>371</v>
      </c>
      <c r="B380" s="103" t="s">
        <v>31</v>
      </c>
      <c r="C380" s="104">
        <v>501200298</v>
      </c>
      <c r="D380" s="110" t="s">
        <v>1166</v>
      </c>
      <c r="E380" s="104">
        <v>3.02</v>
      </c>
      <c r="F380" s="106" t="str">
        <f t="shared" si="12"/>
        <v>Khá</v>
      </c>
      <c r="G380" s="104">
        <v>83</v>
      </c>
      <c r="H380" s="106" t="str">
        <f t="shared" si="13"/>
        <v>Tốt</v>
      </c>
      <c r="I380" s="104" t="s">
        <v>76</v>
      </c>
      <c r="J380" s="107"/>
    </row>
    <row r="381" spans="1:10" s="108" customFormat="1" ht="17.25" customHeight="1" x14ac:dyDescent="0.25">
      <c r="A381" s="102">
        <v>372</v>
      </c>
      <c r="B381" s="103" t="s">
        <v>31</v>
      </c>
      <c r="C381" s="104">
        <v>501200323</v>
      </c>
      <c r="D381" s="110" t="s">
        <v>1167</v>
      </c>
      <c r="E381" s="104">
        <v>3.17</v>
      </c>
      <c r="F381" s="106" t="str">
        <f t="shared" si="12"/>
        <v>Khá</v>
      </c>
      <c r="G381" s="104">
        <v>93</v>
      </c>
      <c r="H381" s="106" t="str">
        <f t="shared" si="13"/>
        <v>Xuất sắc</v>
      </c>
      <c r="I381" s="104" t="s">
        <v>76</v>
      </c>
      <c r="J381" s="107"/>
    </row>
    <row r="382" spans="1:10" s="108" customFormat="1" ht="17.25" customHeight="1" x14ac:dyDescent="0.25">
      <c r="A382" s="102">
        <v>373</v>
      </c>
      <c r="B382" s="103" t="s">
        <v>31</v>
      </c>
      <c r="C382" s="104">
        <v>501200339</v>
      </c>
      <c r="D382" s="110" t="s">
        <v>1168</v>
      </c>
      <c r="E382" s="104">
        <v>2.4300000000000002</v>
      </c>
      <c r="F382" s="106" t="str">
        <f t="shared" si="12"/>
        <v>Trung bình</v>
      </c>
      <c r="G382" s="104">
        <v>70</v>
      </c>
      <c r="H382" s="106" t="str">
        <f t="shared" si="13"/>
        <v>Khá</v>
      </c>
      <c r="I382" s="104" t="s">
        <v>79</v>
      </c>
      <c r="J382" s="107"/>
    </row>
    <row r="383" spans="1:10" s="108" customFormat="1" ht="17.25" customHeight="1" x14ac:dyDescent="0.25">
      <c r="A383" s="102">
        <v>374</v>
      </c>
      <c r="B383" s="103" t="s">
        <v>31</v>
      </c>
      <c r="C383" s="104">
        <v>501200365</v>
      </c>
      <c r="D383" s="110" t="s">
        <v>1169</v>
      </c>
      <c r="E383" s="104">
        <v>3</v>
      </c>
      <c r="F383" s="106" t="str">
        <f t="shared" si="12"/>
        <v>Khá</v>
      </c>
      <c r="G383" s="104">
        <v>73</v>
      </c>
      <c r="H383" s="106" t="str">
        <f t="shared" si="13"/>
        <v>Khá</v>
      </c>
      <c r="I383" s="104" t="s">
        <v>76</v>
      </c>
      <c r="J383" s="107"/>
    </row>
    <row r="384" spans="1:10" s="108" customFormat="1" ht="17.25" customHeight="1" x14ac:dyDescent="0.25">
      <c r="A384" s="102">
        <v>375</v>
      </c>
      <c r="B384" s="103" t="s">
        <v>31</v>
      </c>
      <c r="C384" s="104">
        <v>501200377</v>
      </c>
      <c r="D384" s="110" t="s">
        <v>384</v>
      </c>
      <c r="E384" s="104">
        <v>2.86</v>
      </c>
      <c r="F384" s="106" t="str">
        <f t="shared" si="12"/>
        <v>Khá</v>
      </c>
      <c r="G384" s="104">
        <v>91</v>
      </c>
      <c r="H384" s="106" t="str">
        <f t="shared" si="13"/>
        <v>Xuất sắc</v>
      </c>
      <c r="I384" s="104" t="s">
        <v>76</v>
      </c>
      <c r="J384" s="107"/>
    </row>
    <row r="385" spans="1:10" s="108" customFormat="1" ht="17.25" customHeight="1" x14ac:dyDescent="0.25">
      <c r="A385" s="102">
        <v>376</v>
      </c>
      <c r="B385" s="103" t="s">
        <v>31</v>
      </c>
      <c r="C385" s="104">
        <v>501200399</v>
      </c>
      <c r="D385" s="110" t="s">
        <v>1170</v>
      </c>
      <c r="E385" s="104">
        <v>2.62</v>
      </c>
      <c r="F385" s="106" t="str">
        <f t="shared" si="12"/>
        <v>Khá</v>
      </c>
      <c r="G385" s="104">
        <v>97</v>
      </c>
      <c r="H385" s="106" t="str">
        <f t="shared" si="13"/>
        <v>Xuất sắc</v>
      </c>
      <c r="I385" s="104" t="s">
        <v>76</v>
      </c>
      <c r="J385" s="107"/>
    </row>
    <row r="386" spans="1:10" s="108" customFormat="1" ht="17.25" customHeight="1" x14ac:dyDescent="0.25">
      <c r="A386" s="102">
        <v>377</v>
      </c>
      <c r="B386" s="103" t="s">
        <v>31</v>
      </c>
      <c r="C386" s="104">
        <v>501200418</v>
      </c>
      <c r="D386" s="110" t="s">
        <v>190</v>
      </c>
      <c r="E386" s="104">
        <v>2.57</v>
      </c>
      <c r="F386" s="106" t="str">
        <f t="shared" si="12"/>
        <v>Khá</v>
      </c>
      <c r="G386" s="104">
        <v>92</v>
      </c>
      <c r="H386" s="106" t="str">
        <f t="shared" si="13"/>
        <v>Xuất sắc</v>
      </c>
      <c r="I386" s="104" t="s">
        <v>76</v>
      </c>
      <c r="J386" s="107"/>
    </row>
    <row r="387" spans="1:10" s="108" customFormat="1" ht="17.25" customHeight="1" x14ac:dyDescent="0.25">
      <c r="A387" s="102">
        <v>378</v>
      </c>
      <c r="B387" s="103" t="s">
        <v>31</v>
      </c>
      <c r="C387" s="104">
        <v>501200419</v>
      </c>
      <c r="D387" s="110" t="s">
        <v>1171</v>
      </c>
      <c r="E387" s="104">
        <v>2.67</v>
      </c>
      <c r="F387" s="106" t="str">
        <f t="shared" si="12"/>
        <v>Khá</v>
      </c>
      <c r="G387" s="104">
        <v>72</v>
      </c>
      <c r="H387" s="106" t="str">
        <f t="shared" si="13"/>
        <v>Khá</v>
      </c>
      <c r="I387" s="104" t="s">
        <v>76</v>
      </c>
      <c r="J387" s="107"/>
    </row>
    <row r="388" spans="1:10" s="108" customFormat="1" ht="17.25" customHeight="1" x14ac:dyDescent="0.25">
      <c r="A388" s="102">
        <v>379</v>
      </c>
      <c r="B388" s="103" t="s">
        <v>31</v>
      </c>
      <c r="C388" s="104">
        <v>501200428</v>
      </c>
      <c r="D388" s="110" t="s">
        <v>1172</v>
      </c>
      <c r="E388" s="104">
        <v>2.93</v>
      </c>
      <c r="F388" s="106" t="str">
        <f t="shared" si="12"/>
        <v>Khá</v>
      </c>
      <c r="G388" s="104">
        <v>96</v>
      </c>
      <c r="H388" s="106" t="str">
        <f t="shared" si="13"/>
        <v>Xuất sắc</v>
      </c>
      <c r="I388" s="104" t="s">
        <v>76</v>
      </c>
      <c r="J388" s="107"/>
    </row>
    <row r="389" spans="1:10" s="108" customFormat="1" ht="17.25" customHeight="1" x14ac:dyDescent="0.25">
      <c r="A389" s="102">
        <v>380</v>
      </c>
      <c r="B389" s="103" t="s">
        <v>31</v>
      </c>
      <c r="C389" s="104">
        <v>501200448</v>
      </c>
      <c r="D389" s="110" t="s">
        <v>1173</v>
      </c>
      <c r="E389" s="104">
        <v>2.81</v>
      </c>
      <c r="F389" s="106" t="str">
        <f t="shared" si="12"/>
        <v>Khá</v>
      </c>
      <c r="G389" s="104">
        <v>97</v>
      </c>
      <c r="H389" s="106" t="str">
        <f t="shared" si="13"/>
        <v>Xuất sắc</v>
      </c>
      <c r="I389" s="104" t="s">
        <v>76</v>
      </c>
      <c r="J389" s="107"/>
    </row>
    <row r="390" spans="1:10" s="108" customFormat="1" ht="17.25" customHeight="1" x14ac:dyDescent="0.25">
      <c r="A390" s="102">
        <v>381</v>
      </c>
      <c r="B390" s="103" t="s">
        <v>31</v>
      </c>
      <c r="C390" s="104">
        <v>501200453</v>
      </c>
      <c r="D390" s="110" t="s">
        <v>1174</v>
      </c>
      <c r="E390" s="104">
        <v>2.69</v>
      </c>
      <c r="F390" s="106" t="str">
        <f t="shared" si="12"/>
        <v>Khá</v>
      </c>
      <c r="G390" s="104">
        <v>88</v>
      </c>
      <c r="H390" s="106" t="str">
        <f t="shared" si="13"/>
        <v>Tốt</v>
      </c>
      <c r="I390" s="104" t="s">
        <v>76</v>
      </c>
      <c r="J390" s="107"/>
    </row>
    <row r="391" spans="1:10" s="108" customFormat="1" ht="17.25" customHeight="1" x14ac:dyDescent="0.25">
      <c r="A391" s="102">
        <v>382</v>
      </c>
      <c r="B391" s="103" t="s">
        <v>31</v>
      </c>
      <c r="C391" s="104">
        <v>501200480</v>
      </c>
      <c r="D391" s="110" t="s">
        <v>1175</v>
      </c>
      <c r="E391" s="104">
        <v>3.07</v>
      </c>
      <c r="F391" s="106" t="str">
        <f t="shared" si="12"/>
        <v>Khá</v>
      </c>
      <c r="G391" s="104">
        <v>91</v>
      </c>
      <c r="H391" s="106" t="str">
        <f t="shared" si="13"/>
        <v>Xuất sắc</v>
      </c>
      <c r="I391" s="104" t="s">
        <v>76</v>
      </c>
      <c r="J391" s="107"/>
    </row>
    <row r="392" spans="1:10" s="108" customFormat="1" ht="17.25" customHeight="1" x14ac:dyDescent="0.25">
      <c r="A392" s="102">
        <v>383</v>
      </c>
      <c r="B392" s="103" t="s">
        <v>31</v>
      </c>
      <c r="C392" s="104">
        <v>501200483</v>
      </c>
      <c r="D392" s="110" t="s">
        <v>1176</v>
      </c>
      <c r="E392" s="104">
        <v>2.81</v>
      </c>
      <c r="F392" s="106" t="str">
        <f t="shared" si="12"/>
        <v>Khá</v>
      </c>
      <c r="G392" s="104">
        <v>90</v>
      </c>
      <c r="H392" s="106" t="str">
        <f t="shared" si="13"/>
        <v>Xuất sắc</v>
      </c>
      <c r="I392" s="104" t="s">
        <v>76</v>
      </c>
      <c r="J392" s="107"/>
    </row>
    <row r="393" spans="1:10" s="108" customFormat="1" ht="17.25" customHeight="1" x14ac:dyDescent="0.25">
      <c r="A393" s="102">
        <v>384</v>
      </c>
      <c r="B393" s="103" t="s">
        <v>31</v>
      </c>
      <c r="C393" s="104">
        <v>501200525</v>
      </c>
      <c r="D393" s="110" t="s">
        <v>1177</v>
      </c>
      <c r="E393" s="104">
        <v>2.52</v>
      </c>
      <c r="F393" s="106" t="str">
        <f t="shared" si="12"/>
        <v>Khá</v>
      </c>
      <c r="G393" s="104">
        <v>73</v>
      </c>
      <c r="H393" s="106" t="str">
        <f t="shared" si="13"/>
        <v>Khá</v>
      </c>
      <c r="I393" s="104" t="s">
        <v>76</v>
      </c>
      <c r="J393" s="107"/>
    </row>
    <row r="394" spans="1:10" s="108" customFormat="1" ht="17.25" customHeight="1" x14ac:dyDescent="0.25">
      <c r="A394" s="102">
        <v>385</v>
      </c>
      <c r="B394" s="103" t="s">
        <v>31</v>
      </c>
      <c r="C394" s="104">
        <v>501200541</v>
      </c>
      <c r="D394" s="110" t="s">
        <v>1178</v>
      </c>
      <c r="E394" s="104">
        <v>2.67</v>
      </c>
      <c r="F394" s="106" t="str">
        <f t="shared" ref="F394:F457" si="14">IF(E394&lt;2,"Yếu",IF(E394&lt;2.5,"Trung bình",IF(E394&lt;3.2,"Khá",IF(E394&lt;3.6,"Giỏi","Xuất sắc"))))</f>
        <v>Khá</v>
      </c>
      <c r="G394" s="104">
        <v>85</v>
      </c>
      <c r="H394" s="106" t="str">
        <f t="shared" ref="H394:H457" si="15">IF(G394&lt;30,"Kém",IF(G394&lt;50,"Yếu",IF(G394&lt;60,"Trung bình",IF(G394&lt;70,"TB Khá",IF(G394&lt;80,"Khá",IF(G394&lt;90,"Tốt","Xuất sắc"))))))</f>
        <v>Tốt</v>
      </c>
      <c r="I394" s="104" t="s">
        <v>76</v>
      </c>
      <c r="J394" s="107"/>
    </row>
    <row r="395" spans="1:10" s="108" customFormat="1" ht="17.25" customHeight="1" x14ac:dyDescent="0.25">
      <c r="A395" s="102">
        <v>386</v>
      </c>
      <c r="B395" s="103" t="s">
        <v>31</v>
      </c>
      <c r="C395" s="104">
        <v>501200553</v>
      </c>
      <c r="D395" s="110" t="s">
        <v>386</v>
      </c>
      <c r="E395" s="104">
        <v>2.12</v>
      </c>
      <c r="F395" s="106" t="str">
        <f t="shared" si="14"/>
        <v>Trung bình</v>
      </c>
      <c r="G395" s="104">
        <v>82</v>
      </c>
      <c r="H395" s="106" t="str">
        <f t="shared" si="15"/>
        <v>Tốt</v>
      </c>
      <c r="I395" s="104" t="s">
        <v>79</v>
      </c>
      <c r="J395" s="107"/>
    </row>
    <row r="396" spans="1:10" s="108" customFormat="1" ht="17.25" customHeight="1" x14ac:dyDescent="0.25">
      <c r="A396" s="102">
        <v>387</v>
      </c>
      <c r="B396" s="103" t="s">
        <v>31</v>
      </c>
      <c r="C396" s="104">
        <v>501200582</v>
      </c>
      <c r="D396" s="110" t="s">
        <v>1179</v>
      </c>
      <c r="E396" s="104">
        <v>2.5499999999999998</v>
      </c>
      <c r="F396" s="106" t="str">
        <f t="shared" si="14"/>
        <v>Khá</v>
      </c>
      <c r="G396" s="104">
        <v>88</v>
      </c>
      <c r="H396" s="106" t="str">
        <f t="shared" si="15"/>
        <v>Tốt</v>
      </c>
      <c r="I396" s="104" t="s">
        <v>76</v>
      </c>
      <c r="J396" s="107"/>
    </row>
    <row r="397" spans="1:10" s="108" customFormat="1" ht="17.25" customHeight="1" x14ac:dyDescent="0.25">
      <c r="A397" s="102">
        <v>388</v>
      </c>
      <c r="B397" s="103" t="s">
        <v>31</v>
      </c>
      <c r="C397" s="104">
        <v>501200589</v>
      </c>
      <c r="D397" s="110" t="s">
        <v>1180</v>
      </c>
      <c r="E397" s="104">
        <v>2.2400000000000002</v>
      </c>
      <c r="F397" s="106" t="str">
        <f t="shared" si="14"/>
        <v>Trung bình</v>
      </c>
      <c r="G397" s="104">
        <v>70</v>
      </c>
      <c r="H397" s="106" t="str">
        <f t="shared" si="15"/>
        <v>Khá</v>
      </c>
      <c r="I397" s="104" t="s">
        <v>79</v>
      </c>
      <c r="J397" s="107"/>
    </row>
    <row r="398" spans="1:10" s="108" customFormat="1" ht="17.25" customHeight="1" x14ac:dyDescent="0.25">
      <c r="A398" s="102">
        <v>389</v>
      </c>
      <c r="B398" s="103" t="s">
        <v>31</v>
      </c>
      <c r="C398" s="104">
        <v>501200637</v>
      </c>
      <c r="D398" s="110" t="s">
        <v>1181</v>
      </c>
      <c r="E398" s="104">
        <v>2.64</v>
      </c>
      <c r="F398" s="106" t="str">
        <f t="shared" si="14"/>
        <v>Khá</v>
      </c>
      <c r="G398" s="104">
        <v>88</v>
      </c>
      <c r="H398" s="106" t="str">
        <f t="shared" si="15"/>
        <v>Tốt</v>
      </c>
      <c r="I398" s="104" t="s">
        <v>76</v>
      </c>
      <c r="J398" s="107"/>
    </row>
    <row r="399" spans="1:10" s="108" customFormat="1" ht="17.25" customHeight="1" x14ac:dyDescent="0.25">
      <c r="A399" s="102">
        <v>390</v>
      </c>
      <c r="B399" s="103" t="s">
        <v>31</v>
      </c>
      <c r="C399" s="104">
        <v>501200648</v>
      </c>
      <c r="D399" s="110" t="s">
        <v>1182</v>
      </c>
      <c r="E399" s="104">
        <v>2.62</v>
      </c>
      <c r="F399" s="106" t="str">
        <f t="shared" si="14"/>
        <v>Khá</v>
      </c>
      <c r="G399" s="104">
        <v>88</v>
      </c>
      <c r="H399" s="106" t="str">
        <f t="shared" si="15"/>
        <v>Tốt</v>
      </c>
      <c r="I399" s="104" t="s">
        <v>76</v>
      </c>
      <c r="J399" s="107"/>
    </row>
    <row r="400" spans="1:10" s="108" customFormat="1" ht="17.25" customHeight="1" x14ac:dyDescent="0.25">
      <c r="A400" s="102">
        <v>391</v>
      </c>
      <c r="B400" s="103" t="s">
        <v>31</v>
      </c>
      <c r="C400" s="104">
        <v>501200658</v>
      </c>
      <c r="D400" s="110" t="s">
        <v>1183</v>
      </c>
      <c r="E400" s="104">
        <v>2.2599999999999998</v>
      </c>
      <c r="F400" s="106" t="str">
        <f t="shared" si="14"/>
        <v>Trung bình</v>
      </c>
      <c r="G400" s="104">
        <v>87</v>
      </c>
      <c r="H400" s="106" t="str">
        <f t="shared" si="15"/>
        <v>Tốt</v>
      </c>
      <c r="I400" s="104" t="s">
        <v>79</v>
      </c>
      <c r="J400" s="107"/>
    </row>
    <row r="401" spans="1:10" s="108" customFormat="1" ht="17.25" customHeight="1" x14ac:dyDescent="0.25">
      <c r="A401" s="102">
        <v>392</v>
      </c>
      <c r="B401" s="103" t="s">
        <v>31</v>
      </c>
      <c r="C401" s="104">
        <v>501200669</v>
      </c>
      <c r="D401" s="110" t="s">
        <v>387</v>
      </c>
      <c r="E401" s="104">
        <v>2.2599999999999998</v>
      </c>
      <c r="F401" s="106" t="str">
        <f t="shared" si="14"/>
        <v>Trung bình</v>
      </c>
      <c r="G401" s="104">
        <v>82</v>
      </c>
      <c r="H401" s="106" t="str">
        <f t="shared" si="15"/>
        <v>Tốt</v>
      </c>
      <c r="I401" s="104" t="s">
        <v>79</v>
      </c>
      <c r="J401" s="107"/>
    </row>
    <row r="402" spans="1:10" s="108" customFormat="1" ht="17.25" customHeight="1" x14ac:dyDescent="0.25">
      <c r="A402" s="102">
        <v>393</v>
      </c>
      <c r="B402" s="103" t="s">
        <v>31</v>
      </c>
      <c r="C402" s="104">
        <v>501200696</v>
      </c>
      <c r="D402" s="110" t="s">
        <v>1184</v>
      </c>
      <c r="E402" s="104">
        <v>2.38</v>
      </c>
      <c r="F402" s="106" t="str">
        <f t="shared" si="14"/>
        <v>Trung bình</v>
      </c>
      <c r="G402" s="104">
        <v>85</v>
      </c>
      <c r="H402" s="106" t="str">
        <f t="shared" si="15"/>
        <v>Tốt</v>
      </c>
      <c r="I402" s="104" t="s">
        <v>79</v>
      </c>
      <c r="J402" s="107"/>
    </row>
    <row r="403" spans="1:10" s="108" customFormat="1" ht="17.25" customHeight="1" x14ac:dyDescent="0.25">
      <c r="A403" s="102">
        <v>394</v>
      </c>
      <c r="B403" s="103" t="s">
        <v>31</v>
      </c>
      <c r="C403" s="104">
        <v>501200717</v>
      </c>
      <c r="D403" s="110" t="s">
        <v>1185</v>
      </c>
      <c r="E403" s="104">
        <v>2.81</v>
      </c>
      <c r="F403" s="106" t="str">
        <f t="shared" si="14"/>
        <v>Khá</v>
      </c>
      <c r="G403" s="104">
        <v>97</v>
      </c>
      <c r="H403" s="106" t="str">
        <f t="shared" si="15"/>
        <v>Xuất sắc</v>
      </c>
      <c r="I403" s="104" t="s">
        <v>76</v>
      </c>
      <c r="J403" s="107"/>
    </row>
    <row r="404" spans="1:10" s="108" customFormat="1" ht="17.25" customHeight="1" x14ac:dyDescent="0.25">
      <c r="A404" s="102">
        <v>395</v>
      </c>
      <c r="B404" s="103" t="s">
        <v>31</v>
      </c>
      <c r="C404" s="104">
        <v>501200718</v>
      </c>
      <c r="D404" s="110" t="s">
        <v>1186</v>
      </c>
      <c r="E404" s="104">
        <v>2.6</v>
      </c>
      <c r="F404" s="106" t="str">
        <f t="shared" si="14"/>
        <v>Khá</v>
      </c>
      <c r="G404" s="104">
        <v>88</v>
      </c>
      <c r="H404" s="106" t="str">
        <f t="shared" si="15"/>
        <v>Tốt</v>
      </c>
      <c r="I404" s="104" t="s">
        <v>76</v>
      </c>
      <c r="J404" s="107"/>
    </row>
    <row r="405" spans="1:10" s="108" customFormat="1" ht="17.25" customHeight="1" x14ac:dyDescent="0.25">
      <c r="A405" s="102">
        <v>396</v>
      </c>
      <c r="B405" s="103" t="s">
        <v>31</v>
      </c>
      <c r="C405" s="104">
        <v>501200722</v>
      </c>
      <c r="D405" s="110" t="s">
        <v>1187</v>
      </c>
      <c r="E405" s="104">
        <v>2.6</v>
      </c>
      <c r="F405" s="106" t="str">
        <f t="shared" si="14"/>
        <v>Khá</v>
      </c>
      <c r="G405" s="104">
        <v>88</v>
      </c>
      <c r="H405" s="106" t="str">
        <f t="shared" si="15"/>
        <v>Tốt</v>
      </c>
      <c r="I405" s="104" t="s">
        <v>76</v>
      </c>
      <c r="J405" s="107"/>
    </row>
    <row r="406" spans="1:10" s="108" customFormat="1" ht="17.25" customHeight="1" x14ac:dyDescent="0.25">
      <c r="A406" s="102">
        <v>397</v>
      </c>
      <c r="B406" s="103" t="s">
        <v>31</v>
      </c>
      <c r="C406" s="104">
        <v>501200737</v>
      </c>
      <c r="D406" s="110" t="s">
        <v>1188</v>
      </c>
      <c r="E406" s="104">
        <v>2.83</v>
      </c>
      <c r="F406" s="106" t="str">
        <f t="shared" si="14"/>
        <v>Khá</v>
      </c>
      <c r="G406" s="104">
        <v>86</v>
      </c>
      <c r="H406" s="106" t="str">
        <f t="shared" si="15"/>
        <v>Tốt</v>
      </c>
      <c r="I406" s="104" t="s">
        <v>76</v>
      </c>
      <c r="J406" s="107"/>
    </row>
    <row r="407" spans="1:10" s="108" customFormat="1" ht="17.25" customHeight="1" x14ac:dyDescent="0.25">
      <c r="A407" s="102">
        <v>398</v>
      </c>
      <c r="B407" s="103" t="s">
        <v>31</v>
      </c>
      <c r="C407" s="104">
        <v>501200744</v>
      </c>
      <c r="D407" s="110" t="s">
        <v>1189</v>
      </c>
      <c r="E407" s="104">
        <v>2.4500000000000002</v>
      </c>
      <c r="F407" s="106" t="str">
        <f t="shared" si="14"/>
        <v>Trung bình</v>
      </c>
      <c r="G407" s="104">
        <v>89</v>
      </c>
      <c r="H407" s="106" t="str">
        <f t="shared" si="15"/>
        <v>Tốt</v>
      </c>
      <c r="I407" s="104" t="s">
        <v>79</v>
      </c>
      <c r="J407" s="107"/>
    </row>
    <row r="408" spans="1:10" s="108" customFormat="1" ht="17.25" customHeight="1" x14ac:dyDescent="0.25">
      <c r="A408" s="102">
        <v>399</v>
      </c>
      <c r="B408" s="103" t="s">
        <v>31</v>
      </c>
      <c r="C408" s="104">
        <v>501200758</v>
      </c>
      <c r="D408" s="110" t="s">
        <v>1190</v>
      </c>
      <c r="E408" s="104">
        <v>2.81</v>
      </c>
      <c r="F408" s="106" t="str">
        <f t="shared" si="14"/>
        <v>Khá</v>
      </c>
      <c r="G408" s="104">
        <v>90</v>
      </c>
      <c r="H408" s="106" t="str">
        <f t="shared" si="15"/>
        <v>Xuất sắc</v>
      </c>
      <c r="I408" s="104" t="s">
        <v>76</v>
      </c>
      <c r="J408" s="107"/>
    </row>
    <row r="409" spans="1:10" s="108" customFormat="1" ht="17.25" customHeight="1" x14ac:dyDescent="0.25">
      <c r="A409" s="102">
        <v>400</v>
      </c>
      <c r="B409" s="103" t="s">
        <v>31</v>
      </c>
      <c r="C409" s="104">
        <v>501200793</v>
      </c>
      <c r="D409" s="110" t="s">
        <v>1191</v>
      </c>
      <c r="E409" s="104">
        <v>2.67</v>
      </c>
      <c r="F409" s="106" t="str">
        <f t="shared" si="14"/>
        <v>Khá</v>
      </c>
      <c r="G409" s="104">
        <v>88</v>
      </c>
      <c r="H409" s="106" t="str">
        <f t="shared" si="15"/>
        <v>Tốt</v>
      </c>
      <c r="I409" s="104" t="s">
        <v>76</v>
      </c>
      <c r="J409" s="107"/>
    </row>
    <row r="410" spans="1:10" s="108" customFormat="1" ht="17.25" customHeight="1" x14ac:dyDescent="0.25">
      <c r="A410" s="102">
        <v>401</v>
      </c>
      <c r="B410" s="103" t="s">
        <v>31</v>
      </c>
      <c r="C410" s="104">
        <v>501200798</v>
      </c>
      <c r="D410" s="110" t="s">
        <v>1192</v>
      </c>
      <c r="E410" s="104">
        <v>2.52</v>
      </c>
      <c r="F410" s="106" t="str">
        <f t="shared" si="14"/>
        <v>Khá</v>
      </c>
      <c r="G410" s="104">
        <v>92</v>
      </c>
      <c r="H410" s="106" t="str">
        <f t="shared" si="15"/>
        <v>Xuất sắc</v>
      </c>
      <c r="I410" s="104" t="s">
        <v>76</v>
      </c>
      <c r="J410" s="107"/>
    </row>
    <row r="411" spans="1:10" s="108" customFormat="1" ht="17.25" customHeight="1" x14ac:dyDescent="0.25">
      <c r="A411" s="102">
        <v>402</v>
      </c>
      <c r="B411" s="103" t="s">
        <v>31</v>
      </c>
      <c r="C411" s="104">
        <v>501200808</v>
      </c>
      <c r="D411" s="110" t="s">
        <v>1193</v>
      </c>
      <c r="E411" s="104">
        <v>2.9</v>
      </c>
      <c r="F411" s="106" t="str">
        <f t="shared" si="14"/>
        <v>Khá</v>
      </c>
      <c r="G411" s="104">
        <v>90</v>
      </c>
      <c r="H411" s="106" t="str">
        <f t="shared" si="15"/>
        <v>Xuất sắc</v>
      </c>
      <c r="I411" s="104" t="s">
        <v>76</v>
      </c>
      <c r="J411" s="107"/>
    </row>
    <row r="412" spans="1:10" s="108" customFormat="1" ht="17.25" customHeight="1" x14ac:dyDescent="0.25">
      <c r="A412" s="102">
        <v>403</v>
      </c>
      <c r="B412" s="103" t="s">
        <v>31</v>
      </c>
      <c r="C412" s="104">
        <v>501200819</v>
      </c>
      <c r="D412" s="110" t="s">
        <v>1194</v>
      </c>
      <c r="E412" s="104">
        <v>2</v>
      </c>
      <c r="F412" s="106" t="str">
        <f t="shared" si="14"/>
        <v>Trung bình</v>
      </c>
      <c r="G412" s="104">
        <v>57</v>
      </c>
      <c r="H412" s="106" t="str">
        <f t="shared" si="15"/>
        <v>Trung bình</v>
      </c>
      <c r="I412" s="104" t="s">
        <v>79</v>
      </c>
      <c r="J412" s="107"/>
    </row>
    <row r="413" spans="1:10" s="108" customFormat="1" ht="17.25" customHeight="1" x14ac:dyDescent="0.25">
      <c r="A413" s="102">
        <v>404</v>
      </c>
      <c r="B413" s="103" t="s">
        <v>32</v>
      </c>
      <c r="C413" s="104">
        <v>501200020</v>
      </c>
      <c r="D413" s="110" t="s">
        <v>1099</v>
      </c>
      <c r="E413" s="104">
        <v>2.5</v>
      </c>
      <c r="F413" s="106" t="str">
        <f t="shared" si="14"/>
        <v>Khá</v>
      </c>
      <c r="G413" s="104">
        <v>83</v>
      </c>
      <c r="H413" s="106" t="str">
        <f t="shared" si="15"/>
        <v>Tốt</v>
      </c>
      <c r="I413" s="104" t="s">
        <v>76</v>
      </c>
      <c r="J413" s="107"/>
    </row>
    <row r="414" spans="1:10" s="108" customFormat="1" ht="17.25" customHeight="1" x14ac:dyDescent="0.25">
      <c r="A414" s="102">
        <v>405</v>
      </c>
      <c r="B414" s="103" t="s">
        <v>32</v>
      </c>
      <c r="C414" s="104">
        <v>501200039</v>
      </c>
      <c r="D414" s="110" t="s">
        <v>1100</v>
      </c>
      <c r="E414" s="104">
        <v>2.62</v>
      </c>
      <c r="F414" s="106" t="str">
        <f t="shared" si="14"/>
        <v>Khá</v>
      </c>
      <c r="G414" s="104">
        <v>90</v>
      </c>
      <c r="H414" s="106" t="str">
        <f t="shared" si="15"/>
        <v>Xuất sắc</v>
      </c>
      <c r="I414" s="104" t="s">
        <v>76</v>
      </c>
      <c r="J414" s="107"/>
    </row>
    <row r="415" spans="1:10" s="108" customFormat="1" ht="17.25" customHeight="1" x14ac:dyDescent="0.25">
      <c r="A415" s="102">
        <v>406</v>
      </c>
      <c r="B415" s="103" t="s">
        <v>32</v>
      </c>
      <c r="C415" s="104">
        <v>501200044</v>
      </c>
      <c r="D415" s="110" t="s">
        <v>1101</v>
      </c>
      <c r="E415" s="104">
        <v>1.98</v>
      </c>
      <c r="F415" s="106" t="str">
        <f t="shared" si="14"/>
        <v>Yếu</v>
      </c>
      <c r="G415" s="104">
        <v>80</v>
      </c>
      <c r="H415" s="106" t="str">
        <f t="shared" si="15"/>
        <v>Tốt</v>
      </c>
      <c r="I415" s="104" t="s">
        <v>75</v>
      </c>
      <c r="J415" s="107"/>
    </row>
    <row r="416" spans="1:10" s="108" customFormat="1" ht="17.25" customHeight="1" x14ac:dyDescent="0.25">
      <c r="A416" s="102">
        <v>407</v>
      </c>
      <c r="B416" s="103" t="s">
        <v>32</v>
      </c>
      <c r="C416" s="104">
        <v>501200049</v>
      </c>
      <c r="D416" s="110" t="s">
        <v>1102</v>
      </c>
      <c r="E416" s="104">
        <v>2.83</v>
      </c>
      <c r="F416" s="106" t="str">
        <f t="shared" si="14"/>
        <v>Khá</v>
      </c>
      <c r="G416" s="104">
        <v>88</v>
      </c>
      <c r="H416" s="106" t="str">
        <f t="shared" si="15"/>
        <v>Tốt</v>
      </c>
      <c r="I416" s="104" t="s">
        <v>76</v>
      </c>
      <c r="J416" s="107"/>
    </row>
    <row r="417" spans="1:10" s="108" customFormat="1" ht="17.25" customHeight="1" x14ac:dyDescent="0.25">
      <c r="A417" s="102">
        <v>408</v>
      </c>
      <c r="B417" s="103" t="s">
        <v>32</v>
      </c>
      <c r="C417" s="104">
        <v>501200054</v>
      </c>
      <c r="D417" s="110" t="s">
        <v>1103</v>
      </c>
      <c r="E417" s="104">
        <v>2.62</v>
      </c>
      <c r="F417" s="106" t="str">
        <f t="shared" si="14"/>
        <v>Khá</v>
      </c>
      <c r="G417" s="104">
        <v>80</v>
      </c>
      <c r="H417" s="106" t="str">
        <f t="shared" si="15"/>
        <v>Tốt</v>
      </c>
      <c r="I417" s="104" t="s">
        <v>76</v>
      </c>
      <c r="J417" s="107"/>
    </row>
    <row r="418" spans="1:10" s="108" customFormat="1" ht="17.25" customHeight="1" x14ac:dyDescent="0.25">
      <c r="A418" s="102">
        <v>409</v>
      </c>
      <c r="B418" s="103" t="s">
        <v>32</v>
      </c>
      <c r="C418" s="104">
        <v>501200055</v>
      </c>
      <c r="D418" s="110" t="s">
        <v>1104</v>
      </c>
      <c r="E418" s="104">
        <v>2.71</v>
      </c>
      <c r="F418" s="106" t="str">
        <f t="shared" si="14"/>
        <v>Khá</v>
      </c>
      <c r="G418" s="104">
        <v>90</v>
      </c>
      <c r="H418" s="106" t="str">
        <f t="shared" si="15"/>
        <v>Xuất sắc</v>
      </c>
      <c r="I418" s="104" t="s">
        <v>76</v>
      </c>
      <c r="J418" s="107"/>
    </row>
    <row r="419" spans="1:10" s="108" customFormat="1" ht="17.25" customHeight="1" x14ac:dyDescent="0.25">
      <c r="A419" s="102">
        <v>410</v>
      </c>
      <c r="B419" s="103" t="s">
        <v>32</v>
      </c>
      <c r="C419" s="104">
        <v>501200089</v>
      </c>
      <c r="D419" s="110" t="s">
        <v>1105</v>
      </c>
      <c r="E419" s="104">
        <v>3</v>
      </c>
      <c r="F419" s="106" t="str">
        <f t="shared" si="14"/>
        <v>Khá</v>
      </c>
      <c r="G419" s="104">
        <v>91</v>
      </c>
      <c r="H419" s="106" t="str">
        <f t="shared" si="15"/>
        <v>Xuất sắc</v>
      </c>
      <c r="I419" s="104" t="s">
        <v>76</v>
      </c>
      <c r="J419" s="107"/>
    </row>
    <row r="420" spans="1:10" s="108" customFormat="1" ht="17.25" customHeight="1" x14ac:dyDescent="0.25">
      <c r="A420" s="102">
        <v>411</v>
      </c>
      <c r="B420" s="103" t="s">
        <v>32</v>
      </c>
      <c r="C420" s="104">
        <v>501200093</v>
      </c>
      <c r="D420" s="110" t="s">
        <v>1106</v>
      </c>
      <c r="E420" s="104">
        <v>2.64</v>
      </c>
      <c r="F420" s="106" t="str">
        <f t="shared" si="14"/>
        <v>Khá</v>
      </c>
      <c r="G420" s="104">
        <v>83</v>
      </c>
      <c r="H420" s="106" t="str">
        <f t="shared" si="15"/>
        <v>Tốt</v>
      </c>
      <c r="I420" s="104" t="s">
        <v>76</v>
      </c>
      <c r="J420" s="107"/>
    </row>
    <row r="421" spans="1:10" s="108" customFormat="1" ht="17.25" customHeight="1" x14ac:dyDescent="0.25">
      <c r="A421" s="102">
        <v>412</v>
      </c>
      <c r="B421" s="103" t="s">
        <v>32</v>
      </c>
      <c r="C421" s="104">
        <v>501200096</v>
      </c>
      <c r="D421" s="110" t="s">
        <v>1107</v>
      </c>
      <c r="E421" s="104">
        <v>2.33</v>
      </c>
      <c r="F421" s="106" t="str">
        <f t="shared" si="14"/>
        <v>Trung bình</v>
      </c>
      <c r="G421" s="104">
        <v>81</v>
      </c>
      <c r="H421" s="106" t="str">
        <f t="shared" si="15"/>
        <v>Tốt</v>
      </c>
      <c r="I421" s="104" t="s">
        <v>79</v>
      </c>
      <c r="J421" s="107"/>
    </row>
    <row r="422" spans="1:10" s="108" customFormat="1" ht="17.25" customHeight="1" x14ac:dyDescent="0.25">
      <c r="A422" s="102">
        <v>413</v>
      </c>
      <c r="B422" s="103" t="s">
        <v>32</v>
      </c>
      <c r="C422" s="104">
        <v>501200122</v>
      </c>
      <c r="D422" s="110" t="s">
        <v>1108</v>
      </c>
      <c r="E422" s="104">
        <v>2.9</v>
      </c>
      <c r="F422" s="106" t="str">
        <f t="shared" si="14"/>
        <v>Khá</v>
      </c>
      <c r="G422" s="104">
        <v>96</v>
      </c>
      <c r="H422" s="106" t="str">
        <f t="shared" si="15"/>
        <v>Xuất sắc</v>
      </c>
      <c r="I422" s="104" t="s">
        <v>76</v>
      </c>
      <c r="J422" s="107"/>
    </row>
    <row r="423" spans="1:10" s="108" customFormat="1" ht="17.25" customHeight="1" x14ac:dyDescent="0.25">
      <c r="A423" s="102">
        <v>414</v>
      </c>
      <c r="B423" s="103" t="s">
        <v>32</v>
      </c>
      <c r="C423" s="104">
        <v>501200136</v>
      </c>
      <c r="D423" s="110" t="s">
        <v>1109</v>
      </c>
      <c r="E423" s="104">
        <v>2.36</v>
      </c>
      <c r="F423" s="106" t="str">
        <f t="shared" si="14"/>
        <v>Trung bình</v>
      </c>
      <c r="G423" s="104">
        <v>70</v>
      </c>
      <c r="H423" s="106" t="str">
        <f t="shared" si="15"/>
        <v>Khá</v>
      </c>
      <c r="I423" s="104" t="s">
        <v>79</v>
      </c>
      <c r="J423" s="107"/>
    </row>
    <row r="424" spans="1:10" s="108" customFormat="1" ht="17.25" customHeight="1" x14ac:dyDescent="0.25">
      <c r="A424" s="102">
        <v>415</v>
      </c>
      <c r="B424" s="103" t="s">
        <v>32</v>
      </c>
      <c r="C424" s="104">
        <v>501200165</v>
      </c>
      <c r="D424" s="110" t="s">
        <v>1110</v>
      </c>
      <c r="E424" s="104">
        <v>2.67</v>
      </c>
      <c r="F424" s="106" t="str">
        <f t="shared" si="14"/>
        <v>Khá</v>
      </c>
      <c r="G424" s="104">
        <v>86</v>
      </c>
      <c r="H424" s="106" t="str">
        <f t="shared" si="15"/>
        <v>Tốt</v>
      </c>
      <c r="I424" s="104" t="s">
        <v>76</v>
      </c>
      <c r="J424" s="107"/>
    </row>
    <row r="425" spans="1:10" s="108" customFormat="1" ht="17.25" customHeight="1" x14ac:dyDescent="0.25">
      <c r="A425" s="102">
        <v>416</v>
      </c>
      <c r="B425" s="103" t="s">
        <v>32</v>
      </c>
      <c r="C425" s="104">
        <v>501200198</v>
      </c>
      <c r="D425" s="110" t="s">
        <v>1111</v>
      </c>
      <c r="E425" s="104">
        <v>2.48</v>
      </c>
      <c r="F425" s="106" t="str">
        <f t="shared" si="14"/>
        <v>Trung bình</v>
      </c>
      <c r="G425" s="104">
        <v>62</v>
      </c>
      <c r="H425" s="106" t="str">
        <f t="shared" si="15"/>
        <v>TB Khá</v>
      </c>
      <c r="I425" s="104" t="s">
        <v>79</v>
      </c>
      <c r="J425" s="107"/>
    </row>
    <row r="426" spans="1:10" s="108" customFormat="1" ht="17.25" customHeight="1" x14ac:dyDescent="0.25">
      <c r="A426" s="102">
        <v>417</v>
      </c>
      <c r="B426" s="103" t="s">
        <v>32</v>
      </c>
      <c r="C426" s="104">
        <v>501200211</v>
      </c>
      <c r="D426" s="110" t="s">
        <v>1112</v>
      </c>
      <c r="E426" s="104">
        <v>2.76</v>
      </c>
      <c r="F426" s="106" t="str">
        <f t="shared" si="14"/>
        <v>Khá</v>
      </c>
      <c r="G426" s="104">
        <v>78</v>
      </c>
      <c r="H426" s="106" t="str">
        <f t="shared" si="15"/>
        <v>Khá</v>
      </c>
      <c r="I426" s="104" t="s">
        <v>76</v>
      </c>
      <c r="J426" s="107"/>
    </row>
    <row r="427" spans="1:10" s="108" customFormat="1" ht="17.25" customHeight="1" x14ac:dyDescent="0.25">
      <c r="A427" s="102">
        <v>418</v>
      </c>
      <c r="B427" s="103" t="s">
        <v>32</v>
      </c>
      <c r="C427" s="104">
        <v>501200220</v>
      </c>
      <c r="D427" s="110" t="s">
        <v>1113</v>
      </c>
      <c r="E427" s="104">
        <v>2.71</v>
      </c>
      <c r="F427" s="106" t="str">
        <f t="shared" si="14"/>
        <v>Khá</v>
      </c>
      <c r="G427" s="104">
        <v>91</v>
      </c>
      <c r="H427" s="106" t="str">
        <f t="shared" si="15"/>
        <v>Xuất sắc</v>
      </c>
      <c r="I427" s="104" t="s">
        <v>76</v>
      </c>
      <c r="J427" s="107"/>
    </row>
    <row r="428" spans="1:10" s="108" customFormat="1" ht="17.25" customHeight="1" x14ac:dyDescent="0.25">
      <c r="A428" s="102">
        <v>419</v>
      </c>
      <c r="B428" s="103" t="s">
        <v>32</v>
      </c>
      <c r="C428" s="104">
        <v>501200249</v>
      </c>
      <c r="D428" s="110" t="s">
        <v>1114</v>
      </c>
      <c r="E428" s="104">
        <v>2.74</v>
      </c>
      <c r="F428" s="106" t="str">
        <f t="shared" si="14"/>
        <v>Khá</v>
      </c>
      <c r="G428" s="104">
        <v>89</v>
      </c>
      <c r="H428" s="106" t="str">
        <f t="shared" si="15"/>
        <v>Tốt</v>
      </c>
      <c r="I428" s="104" t="s">
        <v>76</v>
      </c>
      <c r="J428" s="107"/>
    </row>
    <row r="429" spans="1:10" s="108" customFormat="1" ht="17.25" customHeight="1" x14ac:dyDescent="0.25">
      <c r="A429" s="102">
        <v>420</v>
      </c>
      <c r="B429" s="103" t="s">
        <v>32</v>
      </c>
      <c r="C429" s="104">
        <v>501200259</v>
      </c>
      <c r="D429" s="110" t="s">
        <v>1061</v>
      </c>
      <c r="E429" s="104">
        <v>2.64</v>
      </c>
      <c r="F429" s="106" t="str">
        <f t="shared" si="14"/>
        <v>Khá</v>
      </c>
      <c r="G429" s="104">
        <v>91</v>
      </c>
      <c r="H429" s="106" t="str">
        <f t="shared" si="15"/>
        <v>Xuất sắc</v>
      </c>
      <c r="I429" s="104" t="s">
        <v>76</v>
      </c>
      <c r="J429" s="107"/>
    </row>
    <row r="430" spans="1:10" s="108" customFormat="1" ht="17.25" customHeight="1" x14ac:dyDescent="0.25">
      <c r="A430" s="102">
        <v>421</v>
      </c>
      <c r="B430" s="103" t="s">
        <v>32</v>
      </c>
      <c r="C430" s="104">
        <v>501200261</v>
      </c>
      <c r="D430" s="110" t="s">
        <v>1115</v>
      </c>
      <c r="E430" s="104">
        <v>3</v>
      </c>
      <c r="F430" s="106" t="str">
        <f t="shared" si="14"/>
        <v>Khá</v>
      </c>
      <c r="G430" s="104">
        <v>86</v>
      </c>
      <c r="H430" s="106" t="str">
        <f t="shared" si="15"/>
        <v>Tốt</v>
      </c>
      <c r="I430" s="104" t="s">
        <v>76</v>
      </c>
      <c r="J430" s="107"/>
    </row>
    <row r="431" spans="1:10" s="108" customFormat="1" ht="17.25" customHeight="1" x14ac:dyDescent="0.25">
      <c r="A431" s="102">
        <v>422</v>
      </c>
      <c r="B431" s="103" t="s">
        <v>32</v>
      </c>
      <c r="C431" s="104">
        <v>501200266</v>
      </c>
      <c r="D431" s="110" t="s">
        <v>1116</v>
      </c>
      <c r="E431" s="104">
        <v>2.33</v>
      </c>
      <c r="F431" s="106" t="str">
        <f t="shared" si="14"/>
        <v>Trung bình</v>
      </c>
      <c r="G431" s="104">
        <v>66</v>
      </c>
      <c r="H431" s="106" t="str">
        <f t="shared" si="15"/>
        <v>TB Khá</v>
      </c>
      <c r="I431" s="104" t="s">
        <v>79</v>
      </c>
      <c r="J431" s="107"/>
    </row>
    <row r="432" spans="1:10" s="108" customFormat="1" ht="17.25" customHeight="1" x14ac:dyDescent="0.25">
      <c r="A432" s="102">
        <v>423</v>
      </c>
      <c r="B432" s="103" t="s">
        <v>32</v>
      </c>
      <c r="C432" s="104">
        <v>501200295</v>
      </c>
      <c r="D432" s="110" t="s">
        <v>1117</v>
      </c>
      <c r="E432" s="104">
        <v>2.95</v>
      </c>
      <c r="F432" s="106" t="str">
        <f t="shared" si="14"/>
        <v>Khá</v>
      </c>
      <c r="G432" s="104">
        <v>90</v>
      </c>
      <c r="H432" s="106" t="str">
        <f t="shared" si="15"/>
        <v>Xuất sắc</v>
      </c>
      <c r="I432" s="104" t="s">
        <v>76</v>
      </c>
      <c r="J432" s="107"/>
    </row>
    <row r="433" spans="1:10" s="108" customFormat="1" ht="17.25" customHeight="1" x14ac:dyDescent="0.25">
      <c r="A433" s="102">
        <v>424</v>
      </c>
      <c r="B433" s="103" t="s">
        <v>32</v>
      </c>
      <c r="C433" s="104">
        <v>501200303</v>
      </c>
      <c r="D433" s="110" t="s">
        <v>1118</v>
      </c>
      <c r="E433" s="104">
        <v>2.6</v>
      </c>
      <c r="F433" s="106" t="str">
        <f t="shared" si="14"/>
        <v>Khá</v>
      </c>
      <c r="G433" s="104">
        <v>88</v>
      </c>
      <c r="H433" s="106" t="str">
        <f t="shared" si="15"/>
        <v>Tốt</v>
      </c>
      <c r="I433" s="104" t="s">
        <v>76</v>
      </c>
      <c r="J433" s="107"/>
    </row>
    <row r="434" spans="1:10" s="108" customFormat="1" ht="17.25" customHeight="1" x14ac:dyDescent="0.25">
      <c r="A434" s="102">
        <v>425</v>
      </c>
      <c r="B434" s="103" t="s">
        <v>32</v>
      </c>
      <c r="C434" s="104">
        <v>501200340</v>
      </c>
      <c r="D434" s="110" t="s">
        <v>1119</v>
      </c>
      <c r="E434" s="104">
        <v>2.93</v>
      </c>
      <c r="F434" s="106" t="str">
        <f t="shared" si="14"/>
        <v>Khá</v>
      </c>
      <c r="G434" s="104">
        <v>90</v>
      </c>
      <c r="H434" s="106" t="str">
        <f t="shared" si="15"/>
        <v>Xuất sắc</v>
      </c>
      <c r="I434" s="104" t="s">
        <v>76</v>
      </c>
      <c r="J434" s="107"/>
    </row>
    <row r="435" spans="1:10" s="108" customFormat="1" ht="17.25" customHeight="1" x14ac:dyDescent="0.25">
      <c r="A435" s="102">
        <v>426</v>
      </c>
      <c r="B435" s="103" t="s">
        <v>32</v>
      </c>
      <c r="C435" s="104">
        <v>501200362</v>
      </c>
      <c r="D435" s="110" t="s">
        <v>1120</v>
      </c>
      <c r="E435" s="104">
        <v>2.5</v>
      </c>
      <c r="F435" s="106" t="str">
        <f t="shared" si="14"/>
        <v>Khá</v>
      </c>
      <c r="G435" s="104">
        <v>85</v>
      </c>
      <c r="H435" s="106" t="str">
        <f t="shared" si="15"/>
        <v>Tốt</v>
      </c>
      <c r="I435" s="104" t="s">
        <v>76</v>
      </c>
      <c r="J435" s="107"/>
    </row>
    <row r="436" spans="1:10" s="108" customFormat="1" ht="17.25" customHeight="1" x14ac:dyDescent="0.25">
      <c r="A436" s="102">
        <v>427</v>
      </c>
      <c r="B436" s="103" t="s">
        <v>32</v>
      </c>
      <c r="C436" s="104">
        <v>501200364</v>
      </c>
      <c r="D436" s="110" t="s">
        <v>1121</v>
      </c>
      <c r="E436" s="104">
        <v>2.36</v>
      </c>
      <c r="F436" s="106" t="str">
        <f t="shared" si="14"/>
        <v>Trung bình</v>
      </c>
      <c r="G436" s="104">
        <v>77</v>
      </c>
      <c r="H436" s="106" t="str">
        <f t="shared" si="15"/>
        <v>Khá</v>
      </c>
      <c r="I436" s="104" t="s">
        <v>79</v>
      </c>
      <c r="J436" s="107"/>
    </row>
    <row r="437" spans="1:10" s="108" customFormat="1" ht="17.25" customHeight="1" x14ac:dyDescent="0.25">
      <c r="A437" s="102">
        <v>428</v>
      </c>
      <c r="B437" s="103" t="s">
        <v>32</v>
      </c>
      <c r="C437" s="104">
        <v>501200381</v>
      </c>
      <c r="D437" s="110" t="s">
        <v>1122</v>
      </c>
      <c r="E437" s="104">
        <v>2.29</v>
      </c>
      <c r="F437" s="106" t="str">
        <f t="shared" si="14"/>
        <v>Trung bình</v>
      </c>
      <c r="G437" s="104">
        <v>85</v>
      </c>
      <c r="H437" s="106" t="str">
        <f t="shared" si="15"/>
        <v>Tốt</v>
      </c>
      <c r="I437" s="104" t="s">
        <v>79</v>
      </c>
      <c r="J437" s="107"/>
    </row>
    <row r="438" spans="1:10" s="108" customFormat="1" ht="17.25" customHeight="1" x14ac:dyDescent="0.25">
      <c r="A438" s="102">
        <v>429</v>
      </c>
      <c r="B438" s="103" t="s">
        <v>32</v>
      </c>
      <c r="C438" s="104">
        <v>501200383</v>
      </c>
      <c r="D438" s="110" t="s">
        <v>1123</v>
      </c>
      <c r="E438" s="104">
        <v>2.57</v>
      </c>
      <c r="F438" s="106" t="str">
        <f t="shared" si="14"/>
        <v>Khá</v>
      </c>
      <c r="G438" s="104">
        <v>76</v>
      </c>
      <c r="H438" s="106" t="str">
        <f t="shared" si="15"/>
        <v>Khá</v>
      </c>
      <c r="I438" s="104" t="s">
        <v>76</v>
      </c>
      <c r="J438" s="107"/>
    </row>
    <row r="439" spans="1:10" s="108" customFormat="1" ht="17.25" customHeight="1" x14ac:dyDescent="0.25">
      <c r="A439" s="102">
        <v>430</v>
      </c>
      <c r="B439" s="103" t="s">
        <v>32</v>
      </c>
      <c r="C439" s="104">
        <v>501200387</v>
      </c>
      <c r="D439" s="110" t="s">
        <v>1124</v>
      </c>
      <c r="E439" s="104">
        <v>2.36</v>
      </c>
      <c r="F439" s="106" t="str">
        <f t="shared" si="14"/>
        <v>Trung bình</v>
      </c>
      <c r="G439" s="104">
        <v>75</v>
      </c>
      <c r="H439" s="106" t="str">
        <f t="shared" si="15"/>
        <v>Khá</v>
      </c>
      <c r="I439" s="104" t="s">
        <v>79</v>
      </c>
      <c r="J439" s="107"/>
    </row>
    <row r="440" spans="1:10" s="108" customFormat="1" ht="17.25" customHeight="1" x14ac:dyDescent="0.25">
      <c r="A440" s="102">
        <v>431</v>
      </c>
      <c r="B440" s="103" t="s">
        <v>32</v>
      </c>
      <c r="C440" s="104">
        <v>501200404</v>
      </c>
      <c r="D440" s="110" t="s">
        <v>1125</v>
      </c>
      <c r="E440" s="104">
        <v>2.74</v>
      </c>
      <c r="F440" s="106" t="str">
        <f t="shared" si="14"/>
        <v>Khá</v>
      </c>
      <c r="G440" s="104">
        <v>81</v>
      </c>
      <c r="H440" s="106" t="str">
        <f t="shared" si="15"/>
        <v>Tốt</v>
      </c>
      <c r="I440" s="104" t="s">
        <v>76</v>
      </c>
      <c r="J440" s="107"/>
    </row>
    <row r="441" spans="1:10" s="108" customFormat="1" ht="17.25" customHeight="1" x14ac:dyDescent="0.25">
      <c r="A441" s="102">
        <v>432</v>
      </c>
      <c r="B441" s="103" t="s">
        <v>32</v>
      </c>
      <c r="C441" s="104">
        <v>501200425</v>
      </c>
      <c r="D441" s="110" t="s">
        <v>1126</v>
      </c>
      <c r="E441" s="104">
        <v>2.88</v>
      </c>
      <c r="F441" s="106" t="str">
        <f t="shared" si="14"/>
        <v>Khá</v>
      </c>
      <c r="G441" s="104">
        <v>81</v>
      </c>
      <c r="H441" s="106" t="str">
        <f t="shared" si="15"/>
        <v>Tốt</v>
      </c>
      <c r="I441" s="104" t="s">
        <v>76</v>
      </c>
      <c r="J441" s="107"/>
    </row>
    <row r="442" spans="1:10" s="108" customFormat="1" ht="17.25" customHeight="1" x14ac:dyDescent="0.25">
      <c r="A442" s="102">
        <v>433</v>
      </c>
      <c r="B442" s="103" t="s">
        <v>32</v>
      </c>
      <c r="C442" s="104">
        <v>501200427</v>
      </c>
      <c r="D442" s="110" t="s">
        <v>1127</v>
      </c>
      <c r="E442" s="104">
        <v>2.4</v>
      </c>
      <c r="F442" s="106" t="str">
        <f t="shared" si="14"/>
        <v>Trung bình</v>
      </c>
      <c r="G442" s="104">
        <v>84</v>
      </c>
      <c r="H442" s="106" t="str">
        <f t="shared" si="15"/>
        <v>Tốt</v>
      </c>
      <c r="I442" s="104" t="s">
        <v>79</v>
      </c>
      <c r="J442" s="107"/>
    </row>
    <row r="443" spans="1:10" s="108" customFormat="1" ht="17.25" customHeight="1" x14ac:dyDescent="0.25">
      <c r="A443" s="102">
        <v>434</v>
      </c>
      <c r="B443" s="103" t="s">
        <v>32</v>
      </c>
      <c r="C443" s="104">
        <v>501200446</v>
      </c>
      <c r="D443" s="110" t="s">
        <v>1128</v>
      </c>
      <c r="E443" s="104">
        <v>2.5499999999999998</v>
      </c>
      <c r="F443" s="106" t="str">
        <f t="shared" si="14"/>
        <v>Khá</v>
      </c>
      <c r="G443" s="104">
        <v>89</v>
      </c>
      <c r="H443" s="106" t="str">
        <f t="shared" si="15"/>
        <v>Tốt</v>
      </c>
      <c r="I443" s="104" t="s">
        <v>76</v>
      </c>
      <c r="J443" s="107"/>
    </row>
    <row r="444" spans="1:10" s="108" customFormat="1" ht="17.25" customHeight="1" x14ac:dyDescent="0.25">
      <c r="A444" s="102">
        <v>435</v>
      </c>
      <c r="B444" s="103" t="s">
        <v>32</v>
      </c>
      <c r="C444" s="104">
        <v>501200495</v>
      </c>
      <c r="D444" s="110" t="s">
        <v>1129</v>
      </c>
      <c r="E444" s="104">
        <v>3.05</v>
      </c>
      <c r="F444" s="106" t="str">
        <f t="shared" si="14"/>
        <v>Khá</v>
      </c>
      <c r="G444" s="104">
        <v>90</v>
      </c>
      <c r="H444" s="106" t="str">
        <f t="shared" si="15"/>
        <v>Xuất sắc</v>
      </c>
      <c r="I444" s="104" t="s">
        <v>76</v>
      </c>
      <c r="J444" s="107"/>
    </row>
    <row r="445" spans="1:10" s="108" customFormat="1" ht="17.25" customHeight="1" x14ac:dyDescent="0.25">
      <c r="A445" s="102">
        <v>436</v>
      </c>
      <c r="B445" s="103" t="s">
        <v>32</v>
      </c>
      <c r="C445" s="104">
        <v>501200512</v>
      </c>
      <c r="D445" s="110" t="s">
        <v>1130</v>
      </c>
      <c r="E445" s="104">
        <v>2.33</v>
      </c>
      <c r="F445" s="106" t="str">
        <f t="shared" si="14"/>
        <v>Trung bình</v>
      </c>
      <c r="G445" s="104">
        <v>77</v>
      </c>
      <c r="H445" s="106" t="str">
        <f t="shared" si="15"/>
        <v>Khá</v>
      </c>
      <c r="I445" s="104" t="s">
        <v>79</v>
      </c>
      <c r="J445" s="107"/>
    </row>
    <row r="446" spans="1:10" s="108" customFormat="1" ht="17.25" customHeight="1" x14ac:dyDescent="0.25">
      <c r="A446" s="102">
        <v>437</v>
      </c>
      <c r="B446" s="103" t="s">
        <v>32</v>
      </c>
      <c r="C446" s="104">
        <v>501200517</v>
      </c>
      <c r="D446" s="110" t="s">
        <v>1131</v>
      </c>
      <c r="E446" s="104">
        <v>2.38</v>
      </c>
      <c r="F446" s="106" t="str">
        <f t="shared" si="14"/>
        <v>Trung bình</v>
      </c>
      <c r="G446" s="104">
        <v>77</v>
      </c>
      <c r="H446" s="106" t="str">
        <f t="shared" si="15"/>
        <v>Khá</v>
      </c>
      <c r="I446" s="104" t="s">
        <v>79</v>
      </c>
      <c r="J446" s="107"/>
    </row>
    <row r="447" spans="1:10" s="108" customFormat="1" ht="17.25" customHeight="1" x14ac:dyDescent="0.25">
      <c r="A447" s="102">
        <v>438</v>
      </c>
      <c r="B447" s="103" t="s">
        <v>32</v>
      </c>
      <c r="C447" s="104">
        <v>501200529</v>
      </c>
      <c r="D447" s="110" t="s">
        <v>1132</v>
      </c>
      <c r="E447" s="104">
        <v>2.81</v>
      </c>
      <c r="F447" s="106" t="str">
        <f t="shared" si="14"/>
        <v>Khá</v>
      </c>
      <c r="G447" s="104">
        <v>96</v>
      </c>
      <c r="H447" s="106" t="str">
        <f t="shared" si="15"/>
        <v>Xuất sắc</v>
      </c>
      <c r="I447" s="104" t="s">
        <v>76</v>
      </c>
      <c r="J447" s="107"/>
    </row>
    <row r="448" spans="1:10" s="108" customFormat="1" ht="17.25" customHeight="1" x14ac:dyDescent="0.25">
      <c r="A448" s="102">
        <v>439</v>
      </c>
      <c r="B448" s="103" t="s">
        <v>32</v>
      </c>
      <c r="C448" s="104">
        <v>501200555</v>
      </c>
      <c r="D448" s="110" t="s">
        <v>1133</v>
      </c>
      <c r="E448" s="104">
        <v>0.14000000000000001</v>
      </c>
      <c r="F448" s="106" t="str">
        <f t="shared" si="14"/>
        <v>Yếu</v>
      </c>
      <c r="G448" s="104">
        <v>40</v>
      </c>
      <c r="H448" s="106" t="str">
        <f t="shared" si="15"/>
        <v>Yếu</v>
      </c>
      <c r="I448" s="104" t="s">
        <v>75</v>
      </c>
      <c r="J448" s="107"/>
    </row>
    <row r="449" spans="1:10" s="108" customFormat="1" ht="17.25" customHeight="1" x14ac:dyDescent="0.25">
      <c r="A449" s="102">
        <v>440</v>
      </c>
      <c r="B449" s="103" t="s">
        <v>32</v>
      </c>
      <c r="C449" s="104">
        <v>501200588</v>
      </c>
      <c r="D449" s="110" t="s">
        <v>1134</v>
      </c>
      <c r="E449" s="104">
        <v>2.64</v>
      </c>
      <c r="F449" s="106" t="str">
        <f t="shared" si="14"/>
        <v>Khá</v>
      </c>
      <c r="G449" s="104">
        <v>85</v>
      </c>
      <c r="H449" s="106" t="str">
        <f t="shared" si="15"/>
        <v>Tốt</v>
      </c>
      <c r="I449" s="104" t="s">
        <v>76</v>
      </c>
      <c r="J449" s="107"/>
    </row>
    <row r="450" spans="1:10" s="108" customFormat="1" ht="17.25" customHeight="1" x14ac:dyDescent="0.25">
      <c r="A450" s="102">
        <v>441</v>
      </c>
      <c r="B450" s="103" t="s">
        <v>32</v>
      </c>
      <c r="C450" s="104">
        <v>501200608</v>
      </c>
      <c r="D450" s="110" t="s">
        <v>1135</v>
      </c>
      <c r="E450" s="104">
        <v>2.64</v>
      </c>
      <c r="F450" s="106" t="str">
        <f t="shared" si="14"/>
        <v>Khá</v>
      </c>
      <c r="G450" s="104">
        <v>88</v>
      </c>
      <c r="H450" s="106" t="str">
        <f t="shared" si="15"/>
        <v>Tốt</v>
      </c>
      <c r="I450" s="104" t="s">
        <v>76</v>
      </c>
      <c r="J450" s="107"/>
    </row>
    <row r="451" spans="1:10" s="108" customFormat="1" ht="17.25" customHeight="1" x14ac:dyDescent="0.25">
      <c r="A451" s="102">
        <v>442</v>
      </c>
      <c r="B451" s="103" t="s">
        <v>32</v>
      </c>
      <c r="C451" s="104">
        <v>501200614</v>
      </c>
      <c r="D451" s="110" t="s">
        <v>1136</v>
      </c>
      <c r="E451" s="104">
        <v>2.0699999999999998</v>
      </c>
      <c r="F451" s="106" t="str">
        <f t="shared" si="14"/>
        <v>Trung bình</v>
      </c>
      <c r="G451" s="104">
        <v>74</v>
      </c>
      <c r="H451" s="106" t="str">
        <f t="shared" si="15"/>
        <v>Khá</v>
      </c>
      <c r="I451" s="104" t="s">
        <v>79</v>
      </c>
      <c r="J451" s="107"/>
    </row>
    <row r="452" spans="1:10" s="108" customFormat="1" ht="17.25" customHeight="1" x14ac:dyDescent="0.25">
      <c r="A452" s="102">
        <v>443</v>
      </c>
      <c r="B452" s="103" t="s">
        <v>32</v>
      </c>
      <c r="C452" s="104">
        <v>501200619</v>
      </c>
      <c r="D452" s="110" t="s">
        <v>1137</v>
      </c>
      <c r="E452" s="104">
        <v>2.36</v>
      </c>
      <c r="F452" s="106" t="str">
        <f t="shared" si="14"/>
        <v>Trung bình</v>
      </c>
      <c r="G452" s="104">
        <v>74</v>
      </c>
      <c r="H452" s="106" t="str">
        <f t="shared" si="15"/>
        <v>Khá</v>
      </c>
      <c r="I452" s="104" t="s">
        <v>79</v>
      </c>
      <c r="J452" s="107"/>
    </row>
    <row r="453" spans="1:10" s="108" customFormat="1" ht="17.25" customHeight="1" x14ac:dyDescent="0.25">
      <c r="A453" s="102">
        <v>444</v>
      </c>
      <c r="B453" s="103" t="s">
        <v>32</v>
      </c>
      <c r="C453" s="104">
        <v>501200664</v>
      </c>
      <c r="D453" s="110" t="s">
        <v>1138</v>
      </c>
      <c r="E453" s="104">
        <v>3.29</v>
      </c>
      <c r="F453" s="106" t="str">
        <f t="shared" si="14"/>
        <v>Giỏi</v>
      </c>
      <c r="G453" s="104">
        <v>98</v>
      </c>
      <c r="H453" s="106" t="str">
        <f t="shared" si="15"/>
        <v>Xuất sắc</v>
      </c>
      <c r="I453" s="104" t="s">
        <v>77</v>
      </c>
      <c r="J453" s="107"/>
    </row>
    <row r="454" spans="1:10" s="108" customFormat="1" ht="17.25" customHeight="1" x14ac:dyDescent="0.25">
      <c r="A454" s="102">
        <v>445</v>
      </c>
      <c r="B454" s="103" t="s">
        <v>32</v>
      </c>
      <c r="C454" s="104">
        <v>501200672</v>
      </c>
      <c r="D454" s="110" t="s">
        <v>289</v>
      </c>
      <c r="E454" s="104">
        <v>2.4500000000000002</v>
      </c>
      <c r="F454" s="106" t="str">
        <f t="shared" si="14"/>
        <v>Trung bình</v>
      </c>
      <c r="G454" s="104">
        <v>77</v>
      </c>
      <c r="H454" s="106" t="str">
        <f t="shared" si="15"/>
        <v>Khá</v>
      </c>
      <c r="I454" s="104" t="s">
        <v>79</v>
      </c>
      <c r="J454" s="107"/>
    </row>
    <row r="455" spans="1:10" s="108" customFormat="1" ht="17.25" customHeight="1" x14ac:dyDescent="0.25">
      <c r="A455" s="102">
        <v>446</v>
      </c>
      <c r="B455" s="103" t="s">
        <v>32</v>
      </c>
      <c r="C455" s="104">
        <v>501200703</v>
      </c>
      <c r="D455" s="110" t="s">
        <v>1139</v>
      </c>
      <c r="E455" s="104">
        <v>2.76</v>
      </c>
      <c r="F455" s="106" t="str">
        <f t="shared" si="14"/>
        <v>Khá</v>
      </c>
      <c r="G455" s="104">
        <v>74</v>
      </c>
      <c r="H455" s="106" t="str">
        <f t="shared" si="15"/>
        <v>Khá</v>
      </c>
      <c r="I455" s="104" t="s">
        <v>76</v>
      </c>
      <c r="J455" s="107"/>
    </row>
    <row r="456" spans="1:10" s="108" customFormat="1" ht="17.25" customHeight="1" x14ac:dyDescent="0.25">
      <c r="A456" s="102">
        <v>447</v>
      </c>
      <c r="B456" s="103" t="s">
        <v>32</v>
      </c>
      <c r="C456" s="104">
        <v>501200705</v>
      </c>
      <c r="D456" s="110" t="s">
        <v>1140</v>
      </c>
      <c r="E456" s="104">
        <v>2.4500000000000002</v>
      </c>
      <c r="F456" s="106" t="str">
        <f t="shared" si="14"/>
        <v>Trung bình</v>
      </c>
      <c r="G456" s="104">
        <v>84</v>
      </c>
      <c r="H456" s="106" t="str">
        <f t="shared" si="15"/>
        <v>Tốt</v>
      </c>
      <c r="I456" s="104" t="s">
        <v>79</v>
      </c>
      <c r="J456" s="107"/>
    </row>
    <row r="457" spans="1:10" s="108" customFormat="1" ht="17.25" customHeight="1" x14ac:dyDescent="0.25">
      <c r="A457" s="102">
        <v>448</v>
      </c>
      <c r="B457" s="103" t="s">
        <v>32</v>
      </c>
      <c r="C457" s="104">
        <v>501200713</v>
      </c>
      <c r="D457" s="110" t="s">
        <v>86</v>
      </c>
      <c r="E457" s="104">
        <v>2.0499999999999998</v>
      </c>
      <c r="F457" s="106" t="str">
        <f t="shared" si="14"/>
        <v>Trung bình</v>
      </c>
      <c r="G457" s="104">
        <v>66</v>
      </c>
      <c r="H457" s="106" t="str">
        <f t="shared" si="15"/>
        <v>TB Khá</v>
      </c>
      <c r="I457" s="104" t="s">
        <v>79</v>
      </c>
      <c r="J457" s="107"/>
    </row>
    <row r="458" spans="1:10" s="108" customFormat="1" ht="17.25" customHeight="1" x14ac:dyDescent="0.25">
      <c r="A458" s="102">
        <v>449</v>
      </c>
      <c r="B458" s="103" t="s">
        <v>32</v>
      </c>
      <c r="C458" s="104">
        <v>501200727</v>
      </c>
      <c r="D458" s="110" t="s">
        <v>1141</v>
      </c>
      <c r="E458" s="104">
        <v>2.57</v>
      </c>
      <c r="F458" s="106" t="str">
        <f t="shared" ref="F458:F462" si="16">IF(E458&lt;2,"Yếu",IF(E458&lt;2.5,"Trung bình",IF(E458&lt;3.2,"Khá",IF(E458&lt;3.6,"Giỏi","Xuất sắc"))))</f>
        <v>Khá</v>
      </c>
      <c r="G458" s="104">
        <v>80</v>
      </c>
      <c r="H458" s="106" t="str">
        <f t="shared" ref="H458:H462" si="17">IF(G458&lt;30,"Kém",IF(G458&lt;50,"Yếu",IF(G458&lt;60,"Trung bình",IF(G458&lt;70,"TB Khá",IF(G458&lt;80,"Khá",IF(G458&lt;90,"Tốt","Xuất sắc"))))))</f>
        <v>Tốt</v>
      </c>
      <c r="I458" s="104" t="s">
        <v>76</v>
      </c>
      <c r="J458" s="107"/>
    </row>
    <row r="459" spans="1:10" s="108" customFormat="1" ht="17.25" customHeight="1" x14ac:dyDescent="0.25">
      <c r="A459" s="102">
        <v>450</v>
      </c>
      <c r="B459" s="103" t="s">
        <v>32</v>
      </c>
      <c r="C459" s="104">
        <v>501200769</v>
      </c>
      <c r="D459" s="110" t="s">
        <v>1142</v>
      </c>
      <c r="E459" s="104">
        <v>2.0499999999999998</v>
      </c>
      <c r="F459" s="106" t="str">
        <f t="shared" si="16"/>
        <v>Trung bình</v>
      </c>
      <c r="G459" s="104">
        <v>69</v>
      </c>
      <c r="H459" s="106" t="str">
        <f t="shared" si="17"/>
        <v>TB Khá</v>
      </c>
      <c r="I459" s="104" t="s">
        <v>79</v>
      </c>
      <c r="J459" s="107"/>
    </row>
    <row r="460" spans="1:10" s="108" customFormat="1" ht="17.25" customHeight="1" x14ac:dyDescent="0.25">
      <c r="A460" s="102">
        <v>451</v>
      </c>
      <c r="B460" s="103" t="s">
        <v>32</v>
      </c>
      <c r="C460" s="104">
        <v>501200796</v>
      </c>
      <c r="D460" s="110" t="s">
        <v>1143</v>
      </c>
      <c r="E460" s="104">
        <v>2.5</v>
      </c>
      <c r="F460" s="106" t="str">
        <f t="shared" si="16"/>
        <v>Khá</v>
      </c>
      <c r="G460" s="104">
        <v>84</v>
      </c>
      <c r="H460" s="106" t="str">
        <f t="shared" si="17"/>
        <v>Tốt</v>
      </c>
      <c r="I460" s="104" t="s">
        <v>76</v>
      </c>
      <c r="J460" s="107"/>
    </row>
    <row r="461" spans="1:10" s="108" customFormat="1" ht="17.25" customHeight="1" x14ac:dyDescent="0.25">
      <c r="A461" s="102">
        <v>452</v>
      </c>
      <c r="B461" s="103" t="s">
        <v>32</v>
      </c>
      <c r="C461" s="104">
        <v>501200826</v>
      </c>
      <c r="D461" s="110" t="s">
        <v>1144</v>
      </c>
      <c r="E461" s="104">
        <v>2.6</v>
      </c>
      <c r="F461" s="106" t="str">
        <f t="shared" si="16"/>
        <v>Khá</v>
      </c>
      <c r="G461" s="104">
        <v>79</v>
      </c>
      <c r="H461" s="106" t="str">
        <f t="shared" si="17"/>
        <v>Khá</v>
      </c>
      <c r="I461" s="104" t="s">
        <v>76</v>
      </c>
      <c r="J461" s="107"/>
    </row>
    <row r="462" spans="1:10" s="108" customFormat="1" ht="17.25" customHeight="1" x14ac:dyDescent="0.25">
      <c r="A462" s="102">
        <v>453</v>
      </c>
      <c r="B462" s="103" t="s">
        <v>32</v>
      </c>
      <c r="C462" s="104">
        <v>501200827</v>
      </c>
      <c r="D462" s="110" t="s">
        <v>1145</v>
      </c>
      <c r="E462" s="104">
        <v>2.79</v>
      </c>
      <c r="F462" s="106" t="str">
        <f t="shared" si="16"/>
        <v>Khá</v>
      </c>
      <c r="G462" s="104">
        <v>90</v>
      </c>
      <c r="H462" s="106" t="str">
        <f t="shared" si="17"/>
        <v>Xuất sắc</v>
      </c>
      <c r="I462" s="104" t="s">
        <v>76</v>
      </c>
      <c r="J462" s="107"/>
    </row>
    <row r="463" spans="1:10" s="108" customFormat="1" ht="17.25" customHeight="1" x14ac:dyDescent="0.25">
      <c r="A463" s="102">
        <v>454</v>
      </c>
      <c r="B463" s="103" t="s">
        <v>33</v>
      </c>
      <c r="C463" s="105">
        <v>501200004</v>
      </c>
      <c r="D463" s="105" t="s">
        <v>1023</v>
      </c>
      <c r="E463" s="104">
        <v>2.62</v>
      </c>
      <c r="F463" s="106" t="str">
        <f t="shared" ref="F463:F494" si="18">IF(E463&lt;2,"Yếu",IF(E463&lt;2.5,"Trung bình",IF(E463&lt;3.2,"Khá",IF(E463&lt;3.6,"Giỏi","Xuất sắc"))))</f>
        <v>Khá</v>
      </c>
      <c r="G463" s="104">
        <v>72</v>
      </c>
      <c r="H463" s="106" t="str">
        <f t="shared" ref="H463:H494" si="19">IF(G463&lt;30,"Kém",IF(G463&lt;50,"Yếu",IF(G463&lt;60,"Trung bình",IF(G463&lt;70,"TB Khá",IF(G463&lt;80,"Khá",IF(G463&lt;90,"Tốt","Xuất sắc"))))))</f>
        <v>Khá</v>
      </c>
      <c r="I463" s="109" t="s">
        <v>76</v>
      </c>
      <c r="J463" s="107"/>
    </row>
    <row r="464" spans="1:10" s="108" customFormat="1" ht="17.25" customHeight="1" x14ac:dyDescent="0.25">
      <c r="A464" s="102">
        <v>455</v>
      </c>
      <c r="B464" s="103" t="s">
        <v>33</v>
      </c>
      <c r="C464" s="105">
        <v>501200005</v>
      </c>
      <c r="D464" s="105" t="s">
        <v>1020</v>
      </c>
      <c r="E464" s="104">
        <v>2.74</v>
      </c>
      <c r="F464" s="106" t="str">
        <f t="shared" si="18"/>
        <v>Khá</v>
      </c>
      <c r="G464" s="104">
        <v>72</v>
      </c>
      <c r="H464" s="106" t="str">
        <f t="shared" si="19"/>
        <v>Khá</v>
      </c>
      <c r="I464" s="109" t="s">
        <v>76</v>
      </c>
      <c r="J464" s="107"/>
    </row>
    <row r="465" spans="1:10" s="108" customFormat="1" ht="17.25" customHeight="1" x14ac:dyDescent="0.25">
      <c r="A465" s="102">
        <v>456</v>
      </c>
      <c r="B465" s="103" t="s">
        <v>33</v>
      </c>
      <c r="C465" s="105">
        <v>501200017</v>
      </c>
      <c r="D465" s="105" t="s">
        <v>1022</v>
      </c>
      <c r="E465" s="104">
        <v>2.69</v>
      </c>
      <c r="F465" s="106" t="str">
        <f t="shared" si="18"/>
        <v>Khá</v>
      </c>
      <c r="G465" s="104">
        <v>72</v>
      </c>
      <c r="H465" s="106" t="str">
        <f t="shared" si="19"/>
        <v>Khá</v>
      </c>
      <c r="I465" s="109" t="s">
        <v>76</v>
      </c>
      <c r="J465" s="107"/>
    </row>
    <row r="466" spans="1:10" s="108" customFormat="1" ht="17.25" customHeight="1" x14ac:dyDescent="0.25">
      <c r="A466" s="102">
        <v>457</v>
      </c>
      <c r="B466" s="103" t="s">
        <v>33</v>
      </c>
      <c r="C466" s="105">
        <v>501200024</v>
      </c>
      <c r="D466" s="105" t="s">
        <v>1008</v>
      </c>
      <c r="E466" s="104">
        <v>3.36</v>
      </c>
      <c r="F466" s="106" t="str">
        <f t="shared" si="18"/>
        <v>Giỏi</v>
      </c>
      <c r="G466" s="104">
        <v>88</v>
      </c>
      <c r="H466" s="106" t="str">
        <f t="shared" si="19"/>
        <v>Tốt</v>
      </c>
      <c r="I466" s="109" t="s">
        <v>77</v>
      </c>
      <c r="J466" s="107"/>
    </row>
    <row r="467" spans="1:10" s="108" customFormat="1" ht="17.25" customHeight="1" x14ac:dyDescent="0.25">
      <c r="A467" s="102">
        <v>458</v>
      </c>
      <c r="B467" s="103" t="s">
        <v>33</v>
      </c>
      <c r="C467" s="105">
        <v>501200038</v>
      </c>
      <c r="D467" s="105" t="s">
        <v>1044</v>
      </c>
      <c r="E467" s="104">
        <v>2.29</v>
      </c>
      <c r="F467" s="106" t="str">
        <f t="shared" si="18"/>
        <v>Trung bình</v>
      </c>
      <c r="G467" s="104">
        <v>69</v>
      </c>
      <c r="H467" s="106" t="str">
        <f t="shared" si="19"/>
        <v>TB Khá</v>
      </c>
      <c r="I467" s="109" t="s">
        <v>1039</v>
      </c>
      <c r="J467" s="107"/>
    </row>
    <row r="468" spans="1:10" s="108" customFormat="1" ht="17.25" customHeight="1" x14ac:dyDescent="0.25">
      <c r="A468" s="102">
        <v>459</v>
      </c>
      <c r="B468" s="103" t="s">
        <v>33</v>
      </c>
      <c r="C468" s="105">
        <v>501200051</v>
      </c>
      <c r="D468" s="105" t="s">
        <v>1050</v>
      </c>
      <c r="E468" s="104">
        <v>2.0699999999999998</v>
      </c>
      <c r="F468" s="106" t="str">
        <f t="shared" si="18"/>
        <v>Trung bình</v>
      </c>
      <c r="G468" s="104">
        <v>54</v>
      </c>
      <c r="H468" s="106" t="str">
        <f t="shared" si="19"/>
        <v>Trung bình</v>
      </c>
      <c r="I468" s="109" t="s">
        <v>1039</v>
      </c>
      <c r="J468" s="107"/>
    </row>
    <row r="469" spans="1:10" s="108" customFormat="1" ht="17.25" customHeight="1" x14ac:dyDescent="0.25">
      <c r="A469" s="102">
        <v>460</v>
      </c>
      <c r="B469" s="103" t="s">
        <v>33</v>
      </c>
      <c r="C469" s="105">
        <v>501200081</v>
      </c>
      <c r="D469" s="105" t="s">
        <v>1019</v>
      </c>
      <c r="E469" s="104">
        <v>2.76</v>
      </c>
      <c r="F469" s="106" t="str">
        <f t="shared" si="18"/>
        <v>Khá</v>
      </c>
      <c r="G469" s="104">
        <v>72</v>
      </c>
      <c r="H469" s="106" t="str">
        <f t="shared" si="19"/>
        <v>Khá</v>
      </c>
      <c r="I469" s="109" t="s">
        <v>76</v>
      </c>
      <c r="J469" s="107"/>
    </row>
    <row r="470" spans="1:10" s="108" customFormat="1" ht="17.25" customHeight="1" x14ac:dyDescent="0.25">
      <c r="A470" s="102">
        <v>461</v>
      </c>
      <c r="B470" s="103" t="s">
        <v>33</v>
      </c>
      <c r="C470" s="105">
        <v>501200131</v>
      </c>
      <c r="D470" s="105" t="s">
        <v>1010</v>
      </c>
      <c r="E470" s="104">
        <v>2.67</v>
      </c>
      <c r="F470" s="106" t="str">
        <f t="shared" si="18"/>
        <v>Khá</v>
      </c>
      <c r="G470" s="104">
        <v>83</v>
      </c>
      <c r="H470" s="106" t="str">
        <f t="shared" si="19"/>
        <v>Tốt</v>
      </c>
      <c r="I470" s="109" t="s">
        <v>76</v>
      </c>
      <c r="J470" s="107"/>
    </row>
    <row r="471" spans="1:10" s="108" customFormat="1" ht="17.25" customHeight="1" x14ac:dyDescent="0.25">
      <c r="A471" s="102">
        <v>462</v>
      </c>
      <c r="B471" s="103" t="s">
        <v>33</v>
      </c>
      <c r="C471" s="105">
        <v>501200161</v>
      </c>
      <c r="D471" s="105" t="s">
        <v>1032</v>
      </c>
      <c r="E471" s="104">
        <v>2.6</v>
      </c>
      <c r="F471" s="106" t="str">
        <f t="shared" si="18"/>
        <v>Khá</v>
      </c>
      <c r="G471" s="104">
        <v>67</v>
      </c>
      <c r="H471" s="106" t="str">
        <f t="shared" si="19"/>
        <v>TB Khá</v>
      </c>
      <c r="I471" s="109" t="s">
        <v>81</v>
      </c>
      <c r="J471" s="107"/>
    </row>
    <row r="472" spans="1:10" s="108" customFormat="1" ht="17.25" customHeight="1" x14ac:dyDescent="0.25">
      <c r="A472" s="102">
        <v>463</v>
      </c>
      <c r="B472" s="103" t="s">
        <v>33</v>
      </c>
      <c r="C472" s="105">
        <v>501200168</v>
      </c>
      <c r="D472" s="105" t="s">
        <v>1035</v>
      </c>
      <c r="E472" s="104">
        <v>2.52</v>
      </c>
      <c r="F472" s="106" t="str">
        <f t="shared" si="18"/>
        <v>Khá</v>
      </c>
      <c r="G472" s="104">
        <v>64</v>
      </c>
      <c r="H472" s="106" t="str">
        <f t="shared" si="19"/>
        <v>TB Khá</v>
      </c>
      <c r="I472" s="109" t="s">
        <v>82</v>
      </c>
      <c r="J472" s="107"/>
    </row>
    <row r="473" spans="1:10" s="108" customFormat="1" ht="17.25" customHeight="1" x14ac:dyDescent="0.25">
      <c r="A473" s="102">
        <v>464</v>
      </c>
      <c r="B473" s="103" t="s">
        <v>33</v>
      </c>
      <c r="C473" s="105">
        <v>501200197</v>
      </c>
      <c r="D473" s="105" t="s">
        <v>938</v>
      </c>
      <c r="E473" s="104">
        <v>2.48</v>
      </c>
      <c r="F473" s="106" t="str">
        <f t="shared" si="18"/>
        <v>Trung bình</v>
      </c>
      <c r="G473" s="104">
        <v>75</v>
      </c>
      <c r="H473" s="106" t="str">
        <f t="shared" si="19"/>
        <v>Khá</v>
      </c>
      <c r="I473" s="104" t="s">
        <v>1039</v>
      </c>
      <c r="J473" s="107"/>
    </row>
    <row r="474" spans="1:10" s="108" customFormat="1" ht="17.25" customHeight="1" x14ac:dyDescent="0.25">
      <c r="A474" s="102">
        <v>465</v>
      </c>
      <c r="B474" s="103" t="s">
        <v>33</v>
      </c>
      <c r="C474" s="105">
        <v>501200234</v>
      </c>
      <c r="D474" s="105" t="s">
        <v>1052</v>
      </c>
      <c r="E474" s="104">
        <v>2</v>
      </c>
      <c r="F474" s="106" t="str">
        <f t="shared" si="18"/>
        <v>Trung bình</v>
      </c>
      <c r="G474" s="104">
        <v>54</v>
      </c>
      <c r="H474" s="106" t="str">
        <f t="shared" si="19"/>
        <v>Trung bình</v>
      </c>
      <c r="I474" s="106" t="s">
        <v>79</v>
      </c>
      <c r="J474" s="107"/>
    </row>
    <row r="475" spans="1:10" s="108" customFormat="1" ht="17.25" customHeight="1" x14ac:dyDescent="0.25">
      <c r="A475" s="102">
        <v>466</v>
      </c>
      <c r="B475" s="103" t="s">
        <v>33</v>
      </c>
      <c r="C475" s="105">
        <v>501200269</v>
      </c>
      <c r="D475" s="105" t="s">
        <v>1030</v>
      </c>
      <c r="E475" s="104">
        <v>2.52</v>
      </c>
      <c r="F475" s="106" t="str">
        <f t="shared" si="18"/>
        <v>Khá</v>
      </c>
      <c r="G475" s="104">
        <v>72</v>
      </c>
      <c r="H475" s="106" t="str">
        <f t="shared" si="19"/>
        <v>Khá</v>
      </c>
      <c r="I475" s="104" t="s">
        <v>76</v>
      </c>
      <c r="J475" s="107"/>
    </row>
    <row r="476" spans="1:10" s="108" customFormat="1" ht="17.25" customHeight="1" x14ac:dyDescent="0.25">
      <c r="A476" s="102">
        <v>467</v>
      </c>
      <c r="B476" s="103" t="s">
        <v>33</v>
      </c>
      <c r="C476" s="105">
        <v>501200293</v>
      </c>
      <c r="D476" s="105" t="s">
        <v>1016</v>
      </c>
      <c r="E476" s="104">
        <v>2.98</v>
      </c>
      <c r="F476" s="106" t="str">
        <f t="shared" si="18"/>
        <v>Khá</v>
      </c>
      <c r="G476" s="104">
        <v>72</v>
      </c>
      <c r="H476" s="106" t="str">
        <f t="shared" si="19"/>
        <v>Khá</v>
      </c>
      <c r="I476" s="109" t="s">
        <v>76</v>
      </c>
      <c r="J476" s="107"/>
    </row>
    <row r="477" spans="1:10" s="108" customFormat="1" ht="17.25" customHeight="1" x14ac:dyDescent="0.25">
      <c r="A477" s="102">
        <v>468</v>
      </c>
      <c r="B477" s="103" t="s">
        <v>33</v>
      </c>
      <c r="C477" s="105">
        <v>501200308</v>
      </c>
      <c r="D477" s="105" t="s">
        <v>1043</v>
      </c>
      <c r="E477" s="104">
        <v>2.38</v>
      </c>
      <c r="F477" s="106" t="str">
        <f t="shared" si="18"/>
        <v>Trung bình</v>
      </c>
      <c r="G477" s="104">
        <v>69</v>
      </c>
      <c r="H477" s="106" t="str">
        <f t="shared" si="19"/>
        <v>TB Khá</v>
      </c>
      <c r="I477" s="104" t="s">
        <v>1039</v>
      </c>
      <c r="J477" s="107"/>
    </row>
    <row r="478" spans="1:10" s="108" customFormat="1" ht="17.25" customHeight="1" x14ac:dyDescent="0.25">
      <c r="A478" s="102">
        <v>469</v>
      </c>
      <c r="B478" s="103" t="s">
        <v>33</v>
      </c>
      <c r="C478" s="105">
        <v>501200309</v>
      </c>
      <c r="D478" s="105" t="s">
        <v>1041</v>
      </c>
      <c r="E478" s="104">
        <v>2.0499999999999998</v>
      </c>
      <c r="F478" s="106" t="str">
        <f t="shared" si="18"/>
        <v>Trung bình</v>
      </c>
      <c r="G478" s="104">
        <v>70</v>
      </c>
      <c r="H478" s="106" t="str">
        <f t="shared" si="19"/>
        <v>Khá</v>
      </c>
      <c r="I478" s="106" t="s">
        <v>1039</v>
      </c>
      <c r="J478" s="107"/>
    </row>
    <row r="479" spans="1:10" s="108" customFormat="1" ht="17.25" customHeight="1" x14ac:dyDescent="0.25">
      <c r="A479" s="102">
        <v>470</v>
      </c>
      <c r="B479" s="103" t="s">
        <v>33</v>
      </c>
      <c r="C479" s="105">
        <v>501200331</v>
      </c>
      <c r="D479" s="105" t="s">
        <v>1026</v>
      </c>
      <c r="E479" s="104">
        <v>2.71</v>
      </c>
      <c r="F479" s="106" t="str">
        <f t="shared" si="18"/>
        <v>Khá</v>
      </c>
      <c r="G479" s="104">
        <v>70</v>
      </c>
      <c r="H479" s="106" t="str">
        <f t="shared" si="19"/>
        <v>Khá</v>
      </c>
      <c r="I479" s="104" t="s">
        <v>76</v>
      </c>
      <c r="J479" s="107"/>
    </row>
    <row r="480" spans="1:10" s="108" customFormat="1" ht="17.25" customHeight="1" x14ac:dyDescent="0.25">
      <c r="A480" s="102">
        <v>471</v>
      </c>
      <c r="B480" s="103" t="s">
        <v>33</v>
      </c>
      <c r="C480" s="105">
        <v>501200336</v>
      </c>
      <c r="D480" s="105" t="s">
        <v>1017</v>
      </c>
      <c r="E480" s="104">
        <v>2.88</v>
      </c>
      <c r="F480" s="106" t="str">
        <f t="shared" si="18"/>
        <v>Khá</v>
      </c>
      <c r="G480" s="104">
        <v>72</v>
      </c>
      <c r="H480" s="106" t="str">
        <f t="shared" si="19"/>
        <v>Khá</v>
      </c>
      <c r="I480" s="106" t="s">
        <v>76</v>
      </c>
      <c r="J480" s="107"/>
    </row>
    <row r="481" spans="1:10" s="108" customFormat="1" ht="17.25" customHeight="1" x14ac:dyDescent="0.25">
      <c r="A481" s="102">
        <v>472</v>
      </c>
      <c r="B481" s="103" t="s">
        <v>33</v>
      </c>
      <c r="C481" s="105">
        <v>501200369</v>
      </c>
      <c r="D481" s="105" t="s">
        <v>1042</v>
      </c>
      <c r="E481" s="104">
        <v>2.4300000000000002</v>
      </c>
      <c r="F481" s="106" t="str">
        <f t="shared" si="18"/>
        <v>Trung bình</v>
      </c>
      <c r="G481" s="104">
        <v>69</v>
      </c>
      <c r="H481" s="106" t="str">
        <f t="shared" si="19"/>
        <v>TB Khá</v>
      </c>
      <c r="I481" s="109" t="s">
        <v>1039</v>
      </c>
      <c r="J481" s="107"/>
    </row>
    <row r="482" spans="1:10" s="108" customFormat="1" ht="17.25" customHeight="1" x14ac:dyDescent="0.25">
      <c r="A482" s="102">
        <v>473</v>
      </c>
      <c r="B482" s="103" t="s">
        <v>33</v>
      </c>
      <c r="C482" s="105">
        <v>501200429</v>
      </c>
      <c r="D482" s="105" t="s">
        <v>1040</v>
      </c>
      <c r="E482" s="104">
        <v>2.36</v>
      </c>
      <c r="F482" s="106" t="str">
        <f t="shared" si="18"/>
        <v>Trung bình</v>
      </c>
      <c r="G482" s="104">
        <v>70</v>
      </c>
      <c r="H482" s="106" t="str">
        <f t="shared" si="19"/>
        <v>Khá</v>
      </c>
      <c r="I482" s="109" t="s">
        <v>1039</v>
      </c>
      <c r="J482" s="107"/>
    </row>
    <row r="483" spans="1:10" s="108" customFormat="1" ht="17.25" customHeight="1" x14ac:dyDescent="0.25">
      <c r="A483" s="102">
        <v>474</v>
      </c>
      <c r="B483" s="103" t="s">
        <v>33</v>
      </c>
      <c r="C483" s="105">
        <v>501200436</v>
      </c>
      <c r="D483" s="105" t="s">
        <v>359</v>
      </c>
      <c r="E483" s="104">
        <v>1.02</v>
      </c>
      <c r="F483" s="106" t="str">
        <f t="shared" si="18"/>
        <v>Yếu</v>
      </c>
      <c r="G483" s="104">
        <v>70</v>
      </c>
      <c r="H483" s="106" t="str">
        <f t="shared" si="19"/>
        <v>Khá</v>
      </c>
      <c r="I483" s="109" t="s">
        <v>75</v>
      </c>
      <c r="J483" s="107"/>
    </row>
    <row r="484" spans="1:10" s="108" customFormat="1" ht="17.25" customHeight="1" x14ac:dyDescent="0.25">
      <c r="A484" s="102">
        <v>475</v>
      </c>
      <c r="B484" s="103" t="s">
        <v>33</v>
      </c>
      <c r="C484" s="105">
        <v>501200454</v>
      </c>
      <c r="D484" s="105" t="s">
        <v>1029</v>
      </c>
      <c r="E484" s="104">
        <v>2.62</v>
      </c>
      <c r="F484" s="106" t="str">
        <f t="shared" si="18"/>
        <v>Khá</v>
      </c>
      <c r="G484" s="104">
        <v>74</v>
      </c>
      <c r="H484" s="106" t="str">
        <f t="shared" si="19"/>
        <v>Khá</v>
      </c>
      <c r="I484" s="104" t="s">
        <v>76</v>
      </c>
      <c r="J484" s="107"/>
    </row>
    <row r="485" spans="1:10" s="108" customFormat="1" ht="17.25" customHeight="1" x14ac:dyDescent="0.25">
      <c r="A485" s="102">
        <v>476</v>
      </c>
      <c r="B485" s="103" t="s">
        <v>33</v>
      </c>
      <c r="C485" s="105">
        <v>501200462</v>
      </c>
      <c r="D485" s="105" t="s">
        <v>1051</v>
      </c>
      <c r="E485" s="104">
        <v>2.0499999999999998</v>
      </c>
      <c r="F485" s="106" t="str">
        <f t="shared" si="18"/>
        <v>Trung bình</v>
      </c>
      <c r="G485" s="104">
        <v>54</v>
      </c>
      <c r="H485" s="106" t="str">
        <f t="shared" si="19"/>
        <v>Trung bình</v>
      </c>
      <c r="I485" s="106" t="s">
        <v>79</v>
      </c>
      <c r="J485" s="107"/>
    </row>
    <row r="486" spans="1:10" s="108" customFormat="1" ht="17.25" customHeight="1" x14ac:dyDescent="0.25">
      <c r="A486" s="102">
        <v>477</v>
      </c>
      <c r="B486" s="103" t="s">
        <v>33</v>
      </c>
      <c r="C486" s="105">
        <v>501200467</v>
      </c>
      <c r="D486" s="105" t="s">
        <v>1036</v>
      </c>
      <c r="E486" s="104">
        <v>2.52</v>
      </c>
      <c r="F486" s="106" t="str">
        <f t="shared" si="18"/>
        <v>Khá</v>
      </c>
      <c r="G486" s="104">
        <v>64</v>
      </c>
      <c r="H486" s="106" t="str">
        <f t="shared" si="19"/>
        <v>TB Khá</v>
      </c>
      <c r="I486" s="104" t="s">
        <v>82</v>
      </c>
      <c r="J486" s="107"/>
    </row>
    <row r="487" spans="1:10" s="108" customFormat="1" ht="17.25" customHeight="1" x14ac:dyDescent="0.25">
      <c r="A487" s="102">
        <v>478</v>
      </c>
      <c r="B487" s="103" t="s">
        <v>33</v>
      </c>
      <c r="C487" s="105">
        <v>501200475</v>
      </c>
      <c r="D487" s="105" t="s">
        <v>1014</v>
      </c>
      <c r="E487" s="104">
        <v>2.67</v>
      </c>
      <c r="F487" s="106" t="str">
        <f t="shared" si="18"/>
        <v>Khá</v>
      </c>
      <c r="G487" s="104">
        <v>73</v>
      </c>
      <c r="H487" s="106" t="str">
        <f t="shared" si="19"/>
        <v>Khá</v>
      </c>
      <c r="I487" s="109" t="s">
        <v>76</v>
      </c>
      <c r="J487" s="107"/>
    </row>
    <row r="488" spans="1:10" s="108" customFormat="1" ht="17.25" customHeight="1" x14ac:dyDescent="0.25">
      <c r="A488" s="102">
        <v>479</v>
      </c>
      <c r="B488" s="103" t="s">
        <v>33</v>
      </c>
      <c r="C488" s="105">
        <v>501200498</v>
      </c>
      <c r="D488" s="105" t="s">
        <v>1027</v>
      </c>
      <c r="E488" s="104">
        <v>2.64</v>
      </c>
      <c r="F488" s="106" t="str">
        <f t="shared" si="18"/>
        <v>Khá</v>
      </c>
      <c r="G488" s="104">
        <v>70</v>
      </c>
      <c r="H488" s="106" t="str">
        <f t="shared" si="19"/>
        <v>Khá</v>
      </c>
      <c r="I488" s="104" t="s">
        <v>76</v>
      </c>
      <c r="J488" s="107"/>
    </row>
    <row r="489" spans="1:10" s="108" customFormat="1" ht="17.25" customHeight="1" x14ac:dyDescent="0.25">
      <c r="A489" s="102">
        <v>480</v>
      </c>
      <c r="B489" s="103" t="s">
        <v>33</v>
      </c>
      <c r="C489" s="105">
        <v>501200528</v>
      </c>
      <c r="D489" s="105" t="s">
        <v>1018</v>
      </c>
      <c r="E489" s="104">
        <v>2.88</v>
      </c>
      <c r="F489" s="106" t="str">
        <f t="shared" si="18"/>
        <v>Khá</v>
      </c>
      <c r="G489" s="104">
        <v>72</v>
      </c>
      <c r="H489" s="106" t="str">
        <f t="shared" si="19"/>
        <v>Khá</v>
      </c>
      <c r="I489" s="104" t="s">
        <v>76</v>
      </c>
      <c r="J489" s="107"/>
    </row>
    <row r="490" spans="1:10" s="108" customFormat="1" ht="17.25" customHeight="1" x14ac:dyDescent="0.25">
      <c r="A490" s="102">
        <v>481</v>
      </c>
      <c r="B490" s="103" t="s">
        <v>33</v>
      </c>
      <c r="C490" s="105">
        <v>501200531</v>
      </c>
      <c r="D490" s="105" t="s">
        <v>1024</v>
      </c>
      <c r="E490" s="104">
        <v>2.62</v>
      </c>
      <c r="F490" s="106" t="str">
        <f t="shared" si="18"/>
        <v>Khá</v>
      </c>
      <c r="G490" s="104">
        <v>72</v>
      </c>
      <c r="H490" s="106" t="str">
        <f t="shared" si="19"/>
        <v>Khá</v>
      </c>
      <c r="I490" s="109" t="s">
        <v>76</v>
      </c>
      <c r="J490" s="107"/>
    </row>
    <row r="491" spans="1:10" s="108" customFormat="1" ht="17.25" customHeight="1" x14ac:dyDescent="0.25">
      <c r="A491" s="102">
        <v>482</v>
      </c>
      <c r="B491" s="103" t="s">
        <v>33</v>
      </c>
      <c r="C491" s="105">
        <v>501200536</v>
      </c>
      <c r="D491" s="105" t="s">
        <v>1037</v>
      </c>
      <c r="E491" s="104">
        <v>2.5499999999999998</v>
      </c>
      <c r="F491" s="106" t="str">
        <f t="shared" si="18"/>
        <v>Khá</v>
      </c>
      <c r="G491" s="104">
        <v>61</v>
      </c>
      <c r="H491" s="106" t="str">
        <f t="shared" si="19"/>
        <v>TB Khá</v>
      </c>
      <c r="I491" s="106" t="s">
        <v>82</v>
      </c>
      <c r="J491" s="107"/>
    </row>
    <row r="492" spans="1:10" s="108" customFormat="1" ht="17.25" customHeight="1" x14ac:dyDescent="0.25">
      <c r="A492" s="102">
        <v>483</v>
      </c>
      <c r="B492" s="103" t="s">
        <v>33</v>
      </c>
      <c r="C492" s="105">
        <v>501200557</v>
      </c>
      <c r="D492" s="105" t="s">
        <v>1031</v>
      </c>
      <c r="E492" s="104">
        <v>3.02</v>
      </c>
      <c r="F492" s="106" t="str">
        <f t="shared" si="18"/>
        <v>Khá</v>
      </c>
      <c r="G492" s="104">
        <v>67</v>
      </c>
      <c r="H492" s="106" t="str">
        <f t="shared" si="19"/>
        <v>TB Khá</v>
      </c>
      <c r="I492" s="109" t="s">
        <v>81</v>
      </c>
      <c r="J492" s="107"/>
    </row>
    <row r="493" spans="1:10" s="108" customFormat="1" ht="17.25" customHeight="1" x14ac:dyDescent="0.25">
      <c r="A493" s="102">
        <v>484</v>
      </c>
      <c r="B493" s="103" t="s">
        <v>33</v>
      </c>
      <c r="C493" s="105">
        <v>501200574</v>
      </c>
      <c r="D493" s="105" t="s">
        <v>1011</v>
      </c>
      <c r="E493" s="104">
        <v>3.19</v>
      </c>
      <c r="F493" s="106" t="str">
        <f t="shared" si="18"/>
        <v>Khá</v>
      </c>
      <c r="G493" s="104">
        <v>77</v>
      </c>
      <c r="H493" s="106" t="str">
        <f t="shared" si="19"/>
        <v>Khá</v>
      </c>
      <c r="I493" s="104" t="s">
        <v>76</v>
      </c>
      <c r="J493" s="107"/>
    </row>
    <row r="494" spans="1:10" s="108" customFormat="1" ht="17.25" customHeight="1" x14ac:dyDescent="0.25">
      <c r="A494" s="102">
        <v>485</v>
      </c>
      <c r="B494" s="103" t="s">
        <v>33</v>
      </c>
      <c r="C494" s="105">
        <v>501200592</v>
      </c>
      <c r="D494" s="105" t="s">
        <v>148</v>
      </c>
      <c r="E494" s="104">
        <v>2.64</v>
      </c>
      <c r="F494" s="106" t="str">
        <f t="shared" si="18"/>
        <v>Khá</v>
      </c>
      <c r="G494" s="104">
        <v>72</v>
      </c>
      <c r="H494" s="106" t="str">
        <f t="shared" si="19"/>
        <v>Khá</v>
      </c>
      <c r="I494" s="109" t="s">
        <v>76</v>
      </c>
      <c r="J494" s="107"/>
    </row>
    <row r="495" spans="1:10" s="108" customFormat="1" ht="17.25" customHeight="1" x14ac:dyDescent="0.25">
      <c r="A495" s="102">
        <v>486</v>
      </c>
      <c r="B495" s="103" t="s">
        <v>33</v>
      </c>
      <c r="C495" s="105">
        <v>501200593</v>
      </c>
      <c r="D495" s="105" t="s">
        <v>1009</v>
      </c>
      <c r="E495" s="104">
        <v>3.33</v>
      </c>
      <c r="F495" s="106" t="str">
        <f t="shared" ref="F495:F526" si="20">IF(E495&lt;2,"Yếu",IF(E495&lt;2.5,"Trung bình",IF(E495&lt;3.2,"Khá",IF(E495&lt;3.6,"Giỏi","Xuất sắc"))))</f>
        <v>Giỏi</v>
      </c>
      <c r="G495" s="104">
        <v>81</v>
      </c>
      <c r="H495" s="106" t="str">
        <f t="shared" ref="H495:H526" si="21">IF(G495&lt;30,"Kém",IF(G495&lt;50,"Yếu",IF(G495&lt;60,"Trung bình",IF(G495&lt;70,"TB Khá",IF(G495&lt;80,"Khá",IF(G495&lt;90,"Tốt","Xuất sắc"))))))</f>
        <v>Tốt</v>
      </c>
      <c r="I495" s="109" t="s">
        <v>77</v>
      </c>
      <c r="J495" s="107"/>
    </row>
    <row r="496" spans="1:10" s="108" customFormat="1" ht="17.25" customHeight="1" x14ac:dyDescent="0.25">
      <c r="A496" s="102">
        <v>487</v>
      </c>
      <c r="B496" s="103" t="s">
        <v>33</v>
      </c>
      <c r="C496" s="105">
        <v>501200616</v>
      </c>
      <c r="D496" s="105" t="s">
        <v>1045</v>
      </c>
      <c r="E496" s="104">
        <v>2.4500000000000002</v>
      </c>
      <c r="F496" s="106" t="str">
        <f t="shared" si="20"/>
        <v>Trung bình</v>
      </c>
      <c r="G496" s="104">
        <v>64</v>
      </c>
      <c r="H496" s="106" t="str">
        <f t="shared" si="21"/>
        <v>TB Khá</v>
      </c>
      <c r="I496" s="106" t="s">
        <v>1039</v>
      </c>
      <c r="J496" s="107"/>
    </row>
    <row r="497" spans="1:10" s="108" customFormat="1" ht="17.25" customHeight="1" x14ac:dyDescent="0.25">
      <c r="A497" s="102">
        <v>488</v>
      </c>
      <c r="B497" s="103" t="s">
        <v>33</v>
      </c>
      <c r="C497" s="105">
        <v>501200627</v>
      </c>
      <c r="D497" s="105" t="s">
        <v>388</v>
      </c>
      <c r="E497" s="104">
        <v>2.64</v>
      </c>
      <c r="F497" s="106" t="str">
        <f t="shared" si="20"/>
        <v>Khá</v>
      </c>
      <c r="G497" s="104">
        <v>67</v>
      </c>
      <c r="H497" s="106" t="str">
        <f t="shared" si="21"/>
        <v>TB Khá</v>
      </c>
      <c r="I497" s="109" t="s">
        <v>81</v>
      </c>
      <c r="J497" s="107"/>
    </row>
    <row r="498" spans="1:10" s="108" customFormat="1" ht="17.25" customHeight="1" x14ac:dyDescent="0.25">
      <c r="A498" s="102">
        <v>489</v>
      </c>
      <c r="B498" s="103" t="s">
        <v>33</v>
      </c>
      <c r="C498" s="105">
        <v>501200635</v>
      </c>
      <c r="D498" s="105" t="s">
        <v>1049</v>
      </c>
      <c r="E498" s="104">
        <v>2.4</v>
      </c>
      <c r="F498" s="106" t="str">
        <f t="shared" si="20"/>
        <v>Trung bình</v>
      </c>
      <c r="G498" s="104">
        <v>57</v>
      </c>
      <c r="H498" s="106" t="str">
        <f t="shared" si="21"/>
        <v>Trung bình</v>
      </c>
      <c r="I498" s="106" t="s">
        <v>1039</v>
      </c>
      <c r="J498" s="107"/>
    </row>
    <row r="499" spans="1:10" s="108" customFormat="1" ht="17.25" customHeight="1" x14ac:dyDescent="0.25">
      <c r="A499" s="102">
        <v>490</v>
      </c>
      <c r="B499" s="103" t="s">
        <v>33</v>
      </c>
      <c r="C499" s="105">
        <v>501200657</v>
      </c>
      <c r="D499" s="105" t="s">
        <v>1015</v>
      </c>
      <c r="E499" s="104">
        <v>3.05</v>
      </c>
      <c r="F499" s="106" t="str">
        <f t="shared" si="20"/>
        <v>Khá</v>
      </c>
      <c r="G499" s="104">
        <v>72</v>
      </c>
      <c r="H499" s="106" t="str">
        <f t="shared" si="21"/>
        <v>Khá</v>
      </c>
      <c r="I499" s="109" t="s">
        <v>76</v>
      </c>
      <c r="J499" s="107"/>
    </row>
    <row r="500" spans="1:10" s="108" customFormat="1" ht="17.25" customHeight="1" x14ac:dyDescent="0.25">
      <c r="A500" s="102">
        <v>491</v>
      </c>
      <c r="B500" s="103" t="s">
        <v>33</v>
      </c>
      <c r="C500" s="105">
        <v>501200667</v>
      </c>
      <c r="D500" s="105" t="s">
        <v>1013</v>
      </c>
      <c r="E500" s="104">
        <v>2.95</v>
      </c>
      <c r="F500" s="106" t="str">
        <f t="shared" si="20"/>
        <v>Khá</v>
      </c>
      <c r="G500" s="104">
        <v>73</v>
      </c>
      <c r="H500" s="106" t="str">
        <f t="shared" si="21"/>
        <v>Khá</v>
      </c>
      <c r="I500" s="109" t="s">
        <v>76</v>
      </c>
      <c r="J500" s="107"/>
    </row>
    <row r="501" spans="1:10" s="108" customFormat="1" ht="17.25" customHeight="1" x14ac:dyDescent="0.25">
      <c r="A501" s="102">
        <v>492</v>
      </c>
      <c r="B501" s="103" t="s">
        <v>33</v>
      </c>
      <c r="C501" s="105">
        <v>501200675</v>
      </c>
      <c r="D501" s="105" t="s">
        <v>1033</v>
      </c>
      <c r="E501" s="104">
        <v>2.6</v>
      </c>
      <c r="F501" s="106" t="str">
        <f t="shared" si="20"/>
        <v>Khá</v>
      </c>
      <c r="G501" s="104">
        <v>68</v>
      </c>
      <c r="H501" s="106" t="str">
        <f t="shared" si="21"/>
        <v>TB Khá</v>
      </c>
      <c r="I501" s="106" t="s">
        <v>82</v>
      </c>
      <c r="J501" s="107"/>
    </row>
    <row r="502" spans="1:10" s="108" customFormat="1" ht="17.25" customHeight="1" x14ac:dyDescent="0.25">
      <c r="A502" s="102">
        <v>493</v>
      </c>
      <c r="B502" s="103" t="s">
        <v>33</v>
      </c>
      <c r="C502" s="105">
        <v>501200678</v>
      </c>
      <c r="D502" s="105" t="s">
        <v>1046</v>
      </c>
      <c r="E502" s="104">
        <v>2.36</v>
      </c>
      <c r="F502" s="106" t="str">
        <f t="shared" si="20"/>
        <v>Trung bình</v>
      </c>
      <c r="G502" s="104">
        <v>64</v>
      </c>
      <c r="H502" s="106" t="str">
        <f t="shared" si="21"/>
        <v>TB Khá</v>
      </c>
      <c r="I502" s="104" t="s">
        <v>1039</v>
      </c>
      <c r="J502" s="107"/>
    </row>
    <row r="503" spans="1:10" s="108" customFormat="1" ht="17.25" customHeight="1" x14ac:dyDescent="0.25">
      <c r="A503" s="102">
        <v>494</v>
      </c>
      <c r="B503" s="103" t="s">
        <v>33</v>
      </c>
      <c r="C503" s="105">
        <v>501200694</v>
      </c>
      <c r="D503" s="105" t="s">
        <v>1047</v>
      </c>
      <c r="E503" s="104">
        <v>2.52</v>
      </c>
      <c r="F503" s="106" t="str">
        <f t="shared" si="20"/>
        <v>Khá</v>
      </c>
      <c r="G503" s="104">
        <v>59</v>
      </c>
      <c r="H503" s="106" t="str">
        <f t="shared" si="21"/>
        <v>Trung bình</v>
      </c>
      <c r="I503" s="109" t="s">
        <v>1039</v>
      </c>
      <c r="J503" s="107"/>
    </row>
    <row r="504" spans="1:10" s="108" customFormat="1" ht="17.25" customHeight="1" x14ac:dyDescent="0.25">
      <c r="A504" s="102">
        <v>495</v>
      </c>
      <c r="B504" s="103" t="s">
        <v>33</v>
      </c>
      <c r="C504" s="105">
        <v>501200709</v>
      </c>
      <c r="D504" s="105" t="s">
        <v>1028</v>
      </c>
      <c r="E504" s="104">
        <v>2.5499999999999998</v>
      </c>
      <c r="F504" s="106" t="str">
        <f t="shared" si="20"/>
        <v>Khá</v>
      </c>
      <c r="G504" s="104">
        <v>78</v>
      </c>
      <c r="H504" s="106" t="str">
        <f t="shared" si="21"/>
        <v>Khá</v>
      </c>
      <c r="I504" s="104" t="s">
        <v>76</v>
      </c>
      <c r="J504" s="107"/>
    </row>
    <row r="505" spans="1:10" s="108" customFormat="1" ht="17.25" customHeight="1" x14ac:dyDescent="0.25">
      <c r="A505" s="102">
        <v>496</v>
      </c>
      <c r="B505" s="103" t="s">
        <v>33</v>
      </c>
      <c r="C505" s="105">
        <v>501200723</v>
      </c>
      <c r="D505" s="105" t="s">
        <v>1048</v>
      </c>
      <c r="E505" s="104">
        <v>2.5</v>
      </c>
      <c r="F505" s="106" t="str">
        <f t="shared" si="20"/>
        <v>Khá</v>
      </c>
      <c r="G505" s="104">
        <v>57</v>
      </c>
      <c r="H505" s="106" t="str">
        <f t="shared" si="21"/>
        <v>Trung bình</v>
      </c>
      <c r="I505" s="109" t="s">
        <v>1039</v>
      </c>
      <c r="J505" s="107"/>
    </row>
    <row r="506" spans="1:10" s="108" customFormat="1" ht="17.25" customHeight="1" x14ac:dyDescent="0.25">
      <c r="A506" s="102">
        <v>497</v>
      </c>
      <c r="B506" s="103" t="s">
        <v>33</v>
      </c>
      <c r="C506" s="105">
        <v>501200747</v>
      </c>
      <c r="D506" s="105" t="s">
        <v>1034</v>
      </c>
      <c r="E506" s="104">
        <v>2.57</v>
      </c>
      <c r="F506" s="106" t="str">
        <f t="shared" si="20"/>
        <v>Khá</v>
      </c>
      <c r="G506" s="104">
        <v>64</v>
      </c>
      <c r="H506" s="106" t="str">
        <f t="shared" si="21"/>
        <v>TB Khá</v>
      </c>
      <c r="I506" s="109" t="s">
        <v>82</v>
      </c>
      <c r="J506" s="107"/>
    </row>
    <row r="507" spans="1:10" s="108" customFormat="1" ht="17.25" customHeight="1" x14ac:dyDescent="0.25">
      <c r="A507" s="102">
        <v>498</v>
      </c>
      <c r="B507" s="103" t="s">
        <v>33</v>
      </c>
      <c r="C507" s="105">
        <v>501200787</v>
      </c>
      <c r="D507" s="105" t="s">
        <v>1021</v>
      </c>
      <c r="E507" s="104">
        <v>2.71</v>
      </c>
      <c r="F507" s="106" t="str">
        <f t="shared" si="20"/>
        <v>Khá</v>
      </c>
      <c r="G507" s="104">
        <v>72</v>
      </c>
      <c r="H507" s="106" t="str">
        <f t="shared" si="21"/>
        <v>Khá</v>
      </c>
      <c r="I507" s="109" t="s">
        <v>76</v>
      </c>
      <c r="J507" s="107"/>
    </row>
    <row r="508" spans="1:10" s="108" customFormat="1" ht="17.25" customHeight="1" x14ac:dyDescent="0.25">
      <c r="A508" s="102">
        <v>499</v>
      </c>
      <c r="B508" s="103" t="s">
        <v>33</v>
      </c>
      <c r="C508" s="105">
        <v>501200803</v>
      </c>
      <c r="D508" s="105" t="s">
        <v>1038</v>
      </c>
      <c r="E508" s="104">
        <v>2.4500000000000002</v>
      </c>
      <c r="F508" s="106" t="str">
        <f t="shared" si="20"/>
        <v>Trung bình</v>
      </c>
      <c r="G508" s="104">
        <v>80</v>
      </c>
      <c r="H508" s="106" t="str">
        <f t="shared" si="21"/>
        <v>Tốt</v>
      </c>
      <c r="I508" s="109" t="s">
        <v>1039</v>
      </c>
      <c r="J508" s="107"/>
    </row>
    <row r="509" spans="1:10" s="108" customFormat="1" ht="17.25" customHeight="1" x14ac:dyDescent="0.25">
      <c r="A509" s="102">
        <v>500</v>
      </c>
      <c r="B509" s="103" t="s">
        <v>33</v>
      </c>
      <c r="C509" s="105">
        <v>501200804</v>
      </c>
      <c r="D509" s="105" t="s">
        <v>1025</v>
      </c>
      <c r="E509" s="104">
        <v>2.57</v>
      </c>
      <c r="F509" s="106" t="str">
        <f t="shared" si="20"/>
        <v>Khá</v>
      </c>
      <c r="G509" s="104">
        <v>72</v>
      </c>
      <c r="H509" s="106" t="str">
        <f t="shared" si="21"/>
        <v>Khá</v>
      </c>
      <c r="I509" s="109" t="s">
        <v>76</v>
      </c>
      <c r="J509" s="107"/>
    </row>
    <row r="510" spans="1:10" s="108" customFormat="1" ht="17.25" customHeight="1" x14ac:dyDescent="0.25">
      <c r="A510" s="102">
        <v>501</v>
      </c>
      <c r="B510" s="103" t="s">
        <v>33</v>
      </c>
      <c r="C510" s="105">
        <v>501200805</v>
      </c>
      <c r="D510" s="105" t="s">
        <v>1012</v>
      </c>
      <c r="E510" s="104">
        <v>2.71</v>
      </c>
      <c r="F510" s="106" t="str">
        <f t="shared" si="20"/>
        <v>Khá</v>
      </c>
      <c r="G510" s="104">
        <v>74</v>
      </c>
      <c r="H510" s="106" t="str">
        <f t="shared" si="21"/>
        <v>Khá</v>
      </c>
      <c r="I510" s="109" t="s">
        <v>76</v>
      </c>
      <c r="J510" s="107"/>
    </row>
    <row r="511" spans="1:10" s="108" customFormat="1" ht="17.25" customHeight="1" x14ac:dyDescent="0.25">
      <c r="A511" s="102">
        <v>502</v>
      </c>
      <c r="B511" s="103" t="s">
        <v>34</v>
      </c>
      <c r="C511" s="104">
        <v>501200023</v>
      </c>
      <c r="D511" s="105" t="s">
        <v>1053</v>
      </c>
      <c r="E511" s="104">
        <v>2.86</v>
      </c>
      <c r="F511" s="106" t="str">
        <f t="shared" si="20"/>
        <v>Khá</v>
      </c>
      <c r="G511" s="104">
        <v>92</v>
      </c>
      <c r="H511" s="106" t="str">
        <f t="shared" si="21"/>
        <v>Xuất sắc</v>
      </c>
      <c r="I511" s="109" t="s">
        <v>76</v>
      </c>
      <c r="J511" s="107"/>
    </row>
    <row r="512" spans="1:10" s="108" customFormat="1" ht="17.25" customHeight="1" x14ac:dyDescent="0.25">
      <c r="A512" s="102">
        <v>503</v>
      </c>
      <c r="B512" s="103" t="s">
        <v>34</v>
      </c>
      <c r="C512" s="104">
        <v>501200030</v>
      </c>
      <c r="D512" s="105" t="s">
        <v>1085</v>
      </c>
      <c r="E512" s="104">
        <v>2.2599999999999998</v>
      </c>
      <c r="F512" s="106" t="str">
        <f t="shared" si="20"/>
        <v>Trung bình</v>
      </c>
      <c r="G512" s="104">
        <v>74</v>
      </c>
      <c r="H512" s="106" t="str">
        <f t="shared" si="21"/>
        <v>Khá</v>
      </c>
      <c r="I512" s="106" t="s">
        <v>79</v>
      </c>
      <c r="J512" s="107"/>
    </row>
    <row r="513" spans="1:10" s="108" customFormat="1" ht="17.25" customHeight="1" x14ac:dyDescent="0.25">
      <c r="A513" s="102">
        <v>504</v>
      </c>
      <c r="B513" s="103" t="s">
        <v>34</v>
      </c>
      <c r="C513" s="104">
        <v>501200075</v>
      </c>
      <c r="D513" s="105" t="s">
        <v>1071</v>
      </c>
      <c r="E513" s="104">
        <v>2.38</v>
      </c>
      <c r="F513" s="106" t="str">
        <f t="shared" si="20"/>
        <v>Trung bình</v>
      </c>
      <c r="G513" s="104">
        <v>88</v>
      </c>
      <c r="H513" s="106" t="str">
        <f t="shared" si="21"/>
        <v>Tốt</v>
      </c>
      <c r="I513" s="106" t="s">
        <v>79</v>
      </c>
      <c r="J513" s="107"/>
    </row>
    <row r="514" spans="1:10" s="108" customFormat="1" ht="17.25" customHeight="1" x14ac:dyDescent="0.25">
      <c r="A514" s="102">
        <v>505</v>
      </c>
      <c r="B514" s="103" t="s">
        <v>34</v>
      </c>
      <c r="C514" s="104">
        <v>501200079</v>
      </c>
      <c r="D514" s="105" t="s">
        <v>1096</v>
      </c>
      <c r="E514" s="104">
        <v>2.33</v>
      </c>
      <c r="F514" s="106" t="str">
        <f t="shared" si="20"/>
        <v>Trung bình</v>
      </c>
      <c r="G514" s="104">
        <v>79</v>
      </c>
      <c r="H514" s="106" t="str">
        <f t="shared" si="21"/>
        <v>Khá</v>
      </c>
      <c r="I514" s="106" t="s">
        <v>79</v>
      </c>
      <c r="J514" s="107"/>
    </row>
    <row r="515" spans="1:10" s="108" customFormat="1" ht="17.25" customHeight="1" x14ac:dyDescent="0.25">
      <c r="A515" s="102">
        <v>506</v>
      </c>
      <c r="B515" s="103" t="s">
        <v>34</v>
      </c>
      <c r="C515" s="104">
        <v>501200140</v>
      </c>
      <c r="D515" s="105" t="s">
        <v>1095</v>
      </c>
      <c r="E515" s="104">
        <v>2.14</v>
      </c>
      <c r="F515" s="106" t="str">
        <f t="shared" si="20"/>
        <v>Trung bình</v>
      </c>
      <c r="G515" s="104">
        <v>85</v>
      </c>
      <c r="H515" s="106" t="str">
        <f t="shared" si="21"/>
        <v>Tốt</v>
      </c>
      <c r="I515" s="106" t="s">
        <v>79</v>
      </c>
      <c r="J515" s="107"/>
    </row>
    <row r="516" spans="1:10" s="108" customFormat="1" ht="17.25" customHeight="1" x14ac:dyDescent="0.25">
      <c r="A516" s="102">
        <v>507</v>
      </c>
      <c r="B516" s="103" t="s">
        <v>34</v>
      </c>
      <c r="C516" s="104">
        <v>501200150</v>
      </c>
      <c r="D516" s="105" t="s">
        <v>1076</v>
      </c>
      <c r="E516" s="104">
        <v>2.29</v>
      </c>
      <c r="F516" s="106" t="str">
        <f t="shared" si="20"/>
        <v>Trung bình</v>
      </c>
      <c r="G516" s="104">
        <v>76</v>
      </c>
      <c r="H516" s="106" t="str">
        <f t="shared" si="21"/>
        <v>Khá</v>
      </c>
      <c r="I516" s="106" t="s">
        <v>79</v>
      </c>
      <c r="J516" s="107"/>
    </row>
    <row r="517" spans="1:10" s="108" customFormat="1" ht="17.25" customHeight="1" x14ac:dyDescent="0.25">
      <c r="A517" s="102">
        <v>508</v>
      </c>
      <c r="B517" s="103" t="s">
        <v>34</v>
      </c>
      <c r="C517" s="104">
        <v>501200167</v>
      </c>
      <c r="D517" s="105" t="s">
        <v>1062</v>
      </c>
      <c r="E517" s="104">
        <v>2.5</v>
      </c>
      <c r="F517" s="106" t="str">
        <f t="shared" si="20"/>
        <v>Khá</v>
      </c>
      <c r="G517" s="104">
        <v>78</v>
      </c>
      <c r="H517" s="106" t="str">
        <f t="shared" si="21"/>
        <v>Khá</v>
      </c>
      <c r="I517" s="109" t="s">
        <v>76</v>
      </c>
      <c r="J517" s="107"/>
    </row>
    <row r="518" spans="1:10" s="108" customFormat="1" ht="17.25" customHeight="1" x14ac:dyDescent="0.25">
      <c r="A518" s="102">
        <v>509</v>
      </c>
      <c r="B518" s="103" t="s">
        <v>34</v>
      </c>
      <c r="C518" s="104">
        <v>501200169</v>
      </c>
      <c r="D518" s="105" t="s">
        <v>1060</v>
      </c>
      <c r="E518" s="104">
        <v>2.69</v>
      </c>
      <c r="F518" s="106" t="str">
        <f t="shared" si="20"/>
        <v>Khá</v>
      </c>
      <c r="G518" s="104">
        <v>80</v>
      </c>
      <c r="H518" s="106" t="str">
        <f t="shared" si="21"/>
        <v>Tốt</v>
      </c>
      <c r="I518" s="109" t="s">
        <v>76</v>
      </c>
      <c r="J518" s="107"/>
    </row>
    <row r="519" spans="1:10" s="108" customFormat="1" ht="17.25" customHeight="1" x14ac:dyDescent="0.25">
      <c r="A519" s="102">
        <v>510</v>
      </c>
      <c r="B519" s="103" t="s">
        <v>34</v>
      </c>
      <c r="C519" s="104">
        <v>501200175</v>
      </c>
      <c r="D519" s="105" t="s">
        <v>1091</v>
      </c>
      <c r="E519" s="104">
        <v>2.4500000000000002</v>
      </c>
      <c r="F519" s="106" t="str">
        <f t="shared" si="20"/>
        <v>Trung bình</v>
      </c>
      <c r="G519" s="104">
        <v>69</v>
      </c>
      <c r="H519" s="106" t="str">
        <f t="shared" si="21"/>
        <v>TB Khá</v>
      </c>
      <c r="I519" s="106" t="s">
        <v>79</v>
      </c>
      <c r="J519" s="107"/>
    </row>
    <row r="520" spans="1:10" s="108" customFormat="1" ht="17.25" customHeight="1" x14ac:dyDescent="0.25">
      <c r="A520" s="102">
        <v>511</v>
      </c>
      <c r="B520" s="103" t="s">
        <v>34</v>
      </c>
      <c r="C520" s="104">
        <v>501200181</v>
      </c>
      <c r="D520" s="105" t="s">
        <v>1059</v>
      </c>
      <c r="E520" s="104">
        <v>2.95</v>
      </c>
      <c r="F520" s="106" t="str">
        <f t="shared" si="20"/>
        <v>Khá</v>
      </c>
      <c r="G520" s="104">
        <v>81</v>
      </c>
      <c r="H520" s="106" t="str">
        <f t="shared" si="21"/>
        <v>Tốt</v>
      </c>
      <c r="I520" s="109" t="s">
        <v>76</v>
      </c>
      <c r="J520" s="107"/>
    </row>
    <row r="521" spans="1:10" s="108" customFormat="1" ht="17.25" customHeight="1" x14ac:dyDescent="0.25">
      <c r="A521" s="102">
        <v>512</v>
      </c>
      <c r="B521" s="103" t="s">
        <v>34</v>
      </c>
      <c r="C521" s="104">
        <v>501200258</v>
      </c>
      <c r="D521" s="105" t="s">
        <v>1061</v>
      </c>
      <c r="E521" s="104">
        <v>2.62</v>
      </c>
      <c r="F521" s="106" t="str">
        <f t="shared" si="20"/>
        <v>Khá</v>
      </c>
      <c r="G521" s="104">
        <v>79</v>
      </c>
      <c r="H521" s="106" t="str">
        <f t="shared" si="21"/>
        <v>Khá</v>
      </c>
      <c r="I521" s="104" t="s">
        <v>76</v>
      </c>
      <c r="J521" s="107"/>
    </row>
    <row r="522" spans="1:10" s="108" customFormat="1" ht="17.25" customHeight="1" x14ac:dyDescent="0.25">
      <c r="A522" s="102">
        <v>513</v>
      </c>
      <c r="B522" s="103" t="s">
        <v>34</v>
      </c>
      <c r="C522" s="104">
        <v>501200272</v>
      </c>
      <c r="D522" s="105" t="s">
        <v>1058</v>
      </c>
      <c r="E522" s="104">
        <v>2.57</v>
      </c>
      <c r="F522" s="106" t="str">
        <f t="shared" si="20"/>
        <v>Khá</v>
      </c>
      <c r="G522" s="104">
        <v>82</v>
      </c>
      <c r="H522" s="106" t="str">
        <f t="shared" si="21"/>
        <v>Tốt</v>
      </c>
      <c r="I522" s="104" t="s">
        <v>76</v>
      </c>
      <c r="J522" s="107"/>
    </row>
    <row r="523" spans="1:10" s="108" customFormat="1" ht="17.25" customHeight="1" x14ac:dyDescent="0.25">
      <c r="A523" s="102">
        <v>514</v>
      </c>
      <c r="B523" s="103" t="s">
        <v>34</v>
      </c>
      <c r="C523" s="104">
        <v>501200278</v>
      </c>
      <c r="D523" s="105" t="s">
        <v>1063</v>
      </c>
      <c r="E523" s="104">
        <v>2.74</v>
      </c>
      <c r="F523" s="106" t="str">
        <f t="shared" si="20"/>
        <v>Khá</v>
      </c>
      <c r="G523" s="104">
        <v>77</v>
      </c>
      <c r="H523" s="106" t="str">
        <f t="shared" si="21"/>
        <v>Khá</v>
      </c>
      <c r="I523" s="104" t="s">
        <v>76</v>
      </c>
      <c r="J523" s="107"/>
    </row>
    <row r="524" spans="1:10" s="108" customFormat="1" ht="17.25" customHeight="1" x14ac:dyDescent="0.25">
      <c r="A524" s="102">
        <v>515</v>
      </c>
      <c r="B524" s="103" t="s">
        <v>34</v>
      </c>
      <c r="C524" s="104">
        <v>501200330</v>
      </c>
      <c r="D524" s="105" t="s">
        <v>1082</v>
      </c>
      <c r="E524" s="104">
        <v>2.4</v>
      </c>
      <c r="F524" s="106" t="str">
        <f t="shared" si="20"/>
        <v>Trung bình</v>
      </c>
      <c r="G524" s="104">
        <v>74</v>
      </c>
      <c r="H524" s="106" t="str">
        <f t="shared" si="21"/>
        <v>Khá</v>
      </c>
      <c r="I524" s="106" t="s">
        <v>79</v>
      </c>
      <c r="J524" s="107"/>
    </row>
    <row r="525" spans="1:10" s="108" customFormat="1" ht="17.25" customHeight="1" x14ac:dyDescent="0.25">
      <c r="A525" s="102">
        <v>516</v>
      </c>
      <c r="B525" s="103" t="s">
        <v>34</v>
      </c>
      <c r="C525" s="104">
        <v>501200350</v>
      </c>
      <c r="D525" s="105" t="s">
        <v>1078</v>
      </c>
      <c r="E525" s="104">
        <v>2.29</v>
      </c>
      <c r="F525" s="106" t="str">
        <f t="shared" si="20"/>
        <v>Trung bình</v>
      </c>
      <c r="G525" s="104">
        <v>75</v>
      </c>
      <c r="H525" s="106" t="str">
        <f t="shared" si="21"/>
        <v>Khá</v>
      </c>
      <c r="I525" s="106" t="s">
        <v>79</v>
      </c>
      <c r="J525" s="107"/>
    </row>
    <row r="526" spans="1:10" s="108" customFormat="1" ht="17.25" customHeight="1" x14ac:dyDescent="0.25">
      <c r="A526" s="102">
        <v>517</v>
      </c>
      <c r="B526" s="103" t="s">
        <v>34</v>
      </c>
      <c r="C526" s="104">
        <v>501200372</v>
      </c>
      <c r="D526" s="105" t="s">
        <v>1054</v>
      </c>
      <c r="E526" s="104">
        <v>2.62</v>
      </c>
      <c r="F526" s="106" t="str">
        <f t="shared" si="20"/>
        <v>Khá</v>
      </c>
      <c r="G526" s="104">
        <v>88</v>
      </c>
      <c r="H526" s="106" t="str">
        <f t="shared" si="21"/>
        <v>Tốt</v>
      </c>
      <c r="I526" s="104" t="s">
        <v>76</v>
      </c>
      <c r="J526" s="107"/>
    </row>
    <row r="527" spans="1:10" s="108" customFormat="1" ht="17.25" customHeight="1" x14ac:dyDescent="0.25">
      <c r="A527" s="102">
        <v>518</v>
      </c>
      <c r="B527" s="103" t="s">
        <v>34</v>
      </c>
      <c r="C527" s="104">
        <v>501200374</v>
      </c>
      <c r="D527" s="105" t="s">
        <v>1089</v>
      </c>
      <c r="E527" s="104">
        <v>2.48</v>
      </c>
      <c r="F527" s="106" t="str">
        <f t="shared" ref="F527:F558" si="22">IF(E527&lt;2,"Yếu",IF(E527&lt;2.5,"Trung bình",IF(E527&lt;3.2,"Khá",IF(E527&lt;3.6,"Giỏi","Xuất sắc"))))</f>
        <v>Trung bình</v>
      </c>
      <c r="G527" s="104">
        <v>69</v>
      </c>
      <c r="H527" s="106" t="str">
        <f t="shared" ref="H527:H558" si="23">IF(G527&lt;30,"Kém",IF(G527&lt;50,"Yếu",IF(G527&lt;60,"Trung bình",IF(G527&lt;70,"TB Khá",IF(G527&lt;80,"Khá",IF(G527&lt;90,"Tốt","Xuất sắc"))))))</f>
        <v>TB Khá</v>
      </c>
      <c r="I527" s="106" t="s">
        <v>79</v>
      </c>
      <c r="J527" s="107"/>
    </row>
    <row r="528" spans="1:10" s="108" customFormat="1" ht="17.25" customHeight="1" x14ac:dyDescent="0.25">
      <c r="A528" s="102">
        <v>519</v>
      </c>
      <c r="B528" s="103" t="s">
        <v>34</v>
      </c>
      <c r="C528" s="104">
        <v>501200435</v>
      </c>
      <c r="D528" s="105" t="s">
        <v>1067</v>
      </c>
      <c r="E528" s="104">
        <v>2.52</v>
      </c>
      <c r="F528" s="106" t="str">
        <f t="shared" si="22"/>
        <v>Khá</v>
      </c>
      <c r="G528" s="104">
        <v>75</v>
      </c>
      <c r="H528" s="106" t="str">
        <f t="shared" si="23"/>
        <v>Khá</v>
      </c>
      <c r="I528" s="109" t="s">
        <v>76</v>
      </c>
      <c r="J528" s="107"/>
    </row>
    <row r="529" spans="1:10" s="108" customFormat="1" ht="17.25" customHeight="1" x14ac:dyDescent="0.25">
      <c r="A529" s="102">
        <v>520</v>
      </c>
      <c r="B529" s="103" t="s">
        <v>34</v>
      </c>
      <c r="C529" s="104">
        <v>501200438</v>
      </c>
      <c r="D529" s="105" t="s">
        <v>136</v>
      </c>
      <c r="E529" s="104">
        <v>2.29</v>
      </c>
      <c r="F529" s="106" t="str">
        <f t="shared" si="22"/>
        <v>Trung bình</v>
      </c>
      <c r="G529" s="104">
        <v>75</v>
      </c>
      <c r="H529" s="106" t="str">
        <f t="shared" si="23"/>
        <v>Khá</v>
      </c>
      <c r="I529" s="106" t="s">
        <v>79</v>
      </c>
      <c r="J529" s="107"/>
    </row>
    <row r="530" spans="1:10" s="108" customFormat="1" ht="17.25" customHeight="1" x14ac:dyDescent="0.25">
      <c r="A530" s="102">
        <v>521</v>
      </c>
      <c r="B530" s="103" t="s">
        <v>34</v>
      </c>
      <c r="C530" s="104">
        <v>501200452</v>
      </c>
      <c r="D530" s="105" t="s">
        <v>1057</v>
      </c>
      <c r="E530" s="104">
        <v>2.64</v>
      </c>
      <c r="F530" s="106" t="str">
        <f t="shared" si="22"/>
        <v>Khá</v>
      </c>
      <c r="G530" s="104">
        <v>84</v>
      </c>
      <c r="H530" s="106" t="str">
        <f t="shared" si="23"/>
        <v>Tốt</v>
      </c>
      <c r="I530" s="109" t="s">
        <v>76</v>
      </c>
      <c r="J530" s="107"/>
    </row>
    <row r="531" spans="1:10" s="108" customFormat="1" ht="17.25" customHeight="1" x14ac:dyDescent="0.25">
      <c r="A531" s="102">
        <v>522</v>
      </c>
      <c r="B531" s="103" t="s">
        <v>34</v>
      </c>
      <c r="C531" s="104">
        <v>501200473</v>
      </c>
      <c r="D531" s="105" t="s">
        <v>1056</v>
      </c>
      <c r="E531" s="104">
        <v>2.93</v>
      </c>
      <c r="F531" s="106" t="str">
        <f t="shared" si="22"/>
        <v>Khá</v>
      </c>
      <c r="G531" s="104">
        <v>84</v>
      </c>
      <c r="H531" s="106" t="str">
        <f t="shared" si="23"/>
        <v>Tốt</v>
      </c>
      <c r="I531" s="109" t="s">
        <v>76</v>
      </c>
      <c r="J531" s="107"/>
    </row>
    <row r="532" spans="1:10" s="108" customFormat="1" ht="17.25" customHeight="1" x14ac:dyDescent="0.25">
      <c r="A532" s="102">
        <v>523</v>
      </c>
      <c r="B532" s="103" t="s">
        <v>34</v>
      </c>
      <c r="C532" s="104">
        <v>501200477</v>
      </c>
      <c r="D532" s="105" t="s">
        <v>1083</v>
      </c>
      <c r="E532" s="104">
        <v>2.4</v>
      </c>
      <c r="F532" s="106" t="str">
        <f t="shared" si="22"/>
        <v>Trung bình</v>
      </c>
      <c r="G532" s="104">
        <v>74</v>
      </c>
      <c r="H532" s="106" t="str">
        <f t="shared" si="23"/>
        <v>Khá</v>
      </c>
      <c r="I532" s="106" t="s">
        <v>79</v>
      </c>
      <c r="J532" s="107"/>
    </row>
    <row r="533" spans="1:10" s="108" customFormat="1" ht="17.25" customHeight="1" x14ac:dyDescent="0.25">
      <c r="A533" s="102">
        <v>524</v>
      </c>
      <c r="B533" s="103" t="s">
        <v>34</v>
      </c>
      <c r="C533" s="104">
        <v>501200499</v>
      </c>
      <c r="D533" s="105" t="s">
        <v>1069</v>
      </c>
      <c r="E533" s="104">
        <v>2.5499999999999998</v>
      </c>
      <c r="F533" s="106" t="str">
        <f t="shared" si="22"/>
        <v>Khá</v>
      </c>
      <c r="G533" s="104">
        <v>73</v>
      </c>
      <c r="H533" s="106" t="str">
        <f t="shared" si="23"/>
        <v>Khá</v>
      </c>
      <c r="I533" s="109" t="s">
        <v>76</v>
      </c>
      <c r="J533" s="107"/>
    </row>
    <row r="534" spans="1:10" s="108" customFormat="1" ht="17.25" customHeight="1" x14ac:dyDescent="0.25">
      <c r="A534" s="102">
        <v>525</v>
      </c>
      <c r="B534" s="103" t="s">
        <v>34</v>
      </c>
      <c r="C534" s="104">
        <v>501200503</v>
      </c>
      <c r="D534" s="105" t="s">
        <v>1075</v>
      </c>
      <c r="E534" s="104">
        <v>2.4300000000000002</v>
      </c>
      <c r="F534" s="106" t="str">
        <f t="shared" si="22"/>
        <v>Trung bình</v>
      </c>
      <c r="G534" s="104">
        <v>77</v>
      </c>
      <c r="H534" s="106" t="str">
        <f t="shared" si="23"/>
        <v>Khá</v>
      </c>
      <c r="I534" s="106" t="s">
        <v>79</v>
      </c>
      <c r="J534" s="107"/>
    </row>
    <row r="535" spans="1:10" s="108" customFormat="1" ht="17.25" customHeight="1" x14ac:dyDescent="0.25">
      <c r="A535" s="102">
        <v>526</v>
      </c>
      <c r="B535" s="103" t="s">
        <v>34</v>
      </c>
      <c r="C535" s="104">
        <v>501200520</v>
      </c>
      <c r="D535" s="105" t="s">
        <v>1080</v>
      </c>
      <c r="E535" s="104">
        <v>2.48</v>
      </c>
      <c r="F535" s="106" t="str">
        <f t="shared" si="22"/>
        <v>Trung bình</v>
      </c>
      <c r="G535" s="104">
        <v>74</v>
      </c>
      <c r="H535" s="106" t="str">
        <f t="shared" si="23"/>
        <v>Khá</v>
      </c>
      <c r="I535" s="106" t="s">
        <v>79</v>
      </c>
      <c r="J535" s="107"/>
    </row>
    <row r="536" spans="1:10" s="108" customFormat="1" ht="17.25" customHeight="1" x14ac:dyDescent="0.25">
      <c r="A536" s="102">
        <v>527</v>
      </c>
      <c r="B536" s="103" t="s">
        <v>34</v>
      </c>
      <c r="C536" s="104">
        <v>501200527</v>
      </c>
      <c r="D536" s="105" t="s">
        <v>1097</v>
      </c>
      <c r="E536" s="104">
        <v>1.95</v>
      </c>
      <c r="F536" s="106" t="str">
        <f t="shared" si="22"/>
        <v>Yếu</v>
      </c>
      <c r="G536" s="104">
        <v>67</v>
      </c>
      <c r="H536" s="106" t="str">
        <f t="shared" si="23"/>
        <v>TB Khá</v>
      </c>
      <c r="I536" s="104" t="s">
        <v>75</v>
      </c>
      <c r="J536" s="107"/>
    </row>
    <row r="537" spans="1:10" s="108" customFormat="1" ht="17.25" customHeight="1" x14ac:dyDescent="0.25">
      <c r="A537" s="102">
        <v>528</v>
      </c>
      <c r="B537" s="103" t="s">
        <v>34</v>
      </c>
      <c r="C537" s="104">
        <v>501200569</v>
      </c>
      <c r="D537" s="105" t="s">
        <v>1073</v>
      </c>
      <c r="E537" s="104">
        <v>2.4500000000000002</v>
      </c>
      <c r="F537" s="106" t="str">
        <f t="shared" si="22"/>
        <v>Trung bình</v>
      </c>
      <c r="G537" s="104">
        <v>79</v>
      </c>
      <c r="H537" s="106" t="str">
        <f t="shared" si="23"/>
        <v>Khá</v>
      </c>
      <c r="I537" s="106" t="s">
        <v>79</v>
      </c>
      <c r="J537" s="107"/>
    </row>
    <row r="538" spans="1:10" s="108" customFormat="1" ht="17.25" customHeight="1" x14ac:dyDescent="0.25">
      <c r="A538" s="102">
        <v>529</v>
      </c>
      <c r="B538" s="103" t="s">
        <v>34</v>
      </c>
      <c r="C538" s="104">
        <v>501200580</v>
      </c>
      <c r="D538" s="105" t="s">
        <v>1066</v>
      </c>
      <c r="E538" s="104">
        <v>2.6</v>
      </c>
      <c r="F538" s="106" t="str">
        <f t="shared" si="22"/>
        <v>Khá</v>
      </c>
      <c r="G538" s="104">
        <v>75</v>
      </c>
      <c r="H538" s="106" t="str">
        <f t="shared" si="23"/>
        <v>Khá</v>
      </c>
      <c r="I538" s="104" t="s">
        <v>76</v>
      </c>
      <c r="J538" s="107"/>
    </row>
    <row r="539" spans="1:10" s="108" customFormat="1" ht="17.25" customHeight="1" x14ac:dyDescent="0.25">
      <c r="A539" s="102">
        <v>530</v>
      </c>
      <c r="B539" s="103" t="s">
        <v>34</v>
      </c>
      <c r="C539" s="104">
        <v>501200603</v>
      </c>
      <c r="D539" s="105" t="s">
        <v>1090</v>
      </c>
      <c r="E539" s="104">
        <v>2.48</v>
      </c>
      <c r="F539" s="106" t="str">
        <f t="shared" si="22"/>
        <v>Trung bình</v>
      </c>
      <c r="G539" s="104">
        <v>69</v>
      </c>
      <c r="H539" s="106" t="str">
        <f t="shared" si="23"/>
        <v>TB Khá</v>
      </c>
      <c r="I539" s="106" t="s">
        <v>79</v>
      </c>
      <c r="J539" s="107"/>
    </row>
    <row r="540" spans="1:10" s="108" customFormat="1" ht="17.25" customHeight="1" x14ac:dyDescent="0.25">
      <c r="A540" s="102">
        <v>531</v>
      </c>
      <c r="B540" s="103" t="s">
        <v>34</v>
      </c>
      <c r="C540" s="104">
        <v>501200615</v>
      </c>
      <c r="D540" s="105" t="s">
        <v>1081</v>
      </c>
      <c r="E540" s="104">
        <v>2.4500000000000002</v>
      </c>
      <c r="F540" s="106" t="str">
        <f t="shared" si="22"/>
        <v>Trung bình</v>
      </c>
      <c r="G540" s="104">
        <v>74</v>
      </c>
      <c r="H540" s="106" t="str">
        <f t="shared" si="23"/>
        <v>Khá</v>
      </c>
      <c r="I540" s="106" t="s">
        <v>79</v>
      </c>
      <c r="J540" s="107"/>
    </row>
    <row r="541" spans="1:10" s="108" customFormat="1" ht="17.25" customHeight="1" x14ac:dyDescent="0.25">
      <c r="A541" s="102">
        <v>532</v>
      </c>
      <c r="B541" s="103" t="s">
        <v>34</v>
      </c>
      <c r="C541" s="104">
        <v>501200639</v>
      </c>
      <c r="D541" s="105" t="s">
        <v>1065</v>
      </c>
      <c r="E541" s="104">
        <v>2.5</v>
      </c>
      <c r="F541" s="106" t="str">
        <f t="shared" si="22"/>
        <v>Khá</v>
      </c>
      <c r="G541" s="104">
        <v>76</v>
      </c>
      <c r="H541" s="106" t="str">
        <f t="shared" si="23"/>
        <v>Khá</v>
      </c>
      <c r="I541" s="104" t="s">
        <v>76</v>
      </c>
      <c r="J541" s="107"/>
    </row>
    <row r="542" spans="1:10" s="108" customFormat="1" ht="17.25" customHeight="1" x14ac:dyDescent="0.25">
      <c r="A542" s="102">
        <v>533</v>
      </c>
      <c r="B542" s="103" t="s">
        <v>34</v>
      </c>
      <c r="C542" s="104">
        <v>501200655</v>
      </c>
      <c r="D542" s="105" t="s">
        <v>1079</v>
      </c>
      <c r="E542" s="104">
        <v>2.21</v>
      </c>
      <c r="F542" s="106" t="str">
        <f t="shared" si="22"/>
        <v>Trung bình</v>
      </c>
      <c r="G542" s="104">
        <v>75</v>
      </c>
      <c r="H542" s="106" t="str">
        <f t="shared" si="23"/>
        <v>Khá</v>
      </c>
      <c r="I542" s="106" t="s">
        <v>79</v>
      </c>
      <c r="J542" s="107"/>
    </row>
    <row r="543" spans="1:10" s="108" customFormat="1" ht="17.25" customHeight="1" x14ac:dyDescent="0.25">
      <c r="A543" s="102">
        <v>534</v>
      </c>
      <c r="B543" s="103" t="s">
        <v>34</v>
      </c>
      <c r="C543" s="104">
        <v>501200691</v>
      </c>
      <c r="D543" s="105" t="s">
        <v>1084</v>
      </c>
      <c r="E543" s="104">
        <v>2.38</v>
      </c>
      <c r="F543" s="106" t="str">
        <f t="shared" si="22"/>
        <v>Trung bình</v>
      </c>
      <c r="G543" s="104">
        <v>74</v>
      </c>
      <c r="H543" s="106" t="str">
        <f t="shared" si="23"/>
        <v>Khá</v>
      </c>
      <c r="I543" s="106" t="s">
        <v>79</v>
      </c>
      <c r="J543" s="107"/>
    </row>
    <row r="544" spans="1:10" s="108" customFormat="1" ht="17.25" customHeight="1" x14ac:dyDescent="0.25">
      <c r="A544" s="102">
        <v>535</v>
      </c>
      <c r="B544" s="103" t="s">
        <v>34</v>
      </c>
      <c r="C544" s="104">
        <v>501200706</v>
      </c>
      <c r="D544" s="105" t="s">
        <v>1077</v>
      </c>
      <c r="E544" s="104">
        <v>2.14</v>
      </c>
      <c r="F544" s="106" t="str">
        <f t="shared" si="22"/>
        <v>Trung bình</v>
      </c>
      <c r="G544" s="104">
        <v>76</v>
      </c>
      <c r="H544" s="106" t="str">
        <f t="shared" si="23"/>
        <v>Khá</v>
      </c>
      <c r="I544" s="106" t="s">
        <v>79</v>
      </c>
      <c r="J544" s="107"/>
    </row>
    <row r="545" spans="1:10" s="108" customFormat="1" ht="17.25" customHeight="1" x14ac:dyDescent="0.25">
      <c r="A545" s="102">
        <v>536</v>
      </c>
      <c r="B545" s="103" t="s">
        <v>34</v>
      </c>
      <c r="C545" s="104">
        <v>501200719</v>
      </c>
      <c r="D545" s="105" t="s">
        <v>1064</v>
      </c>
      <c r="E545" s="104">
        <v>2.71</v>
      </c>
      <c r="F545" s="106" t="str">
        <f t="shared" si="22"/>
        <v>Khá</v>
      </c>
      <c r="G545" s="104">
        <v>77</v>
      </c>
      <c r="H545" s="106" t="str">
        <f t="shared" si="23"/>
        <v>Khá</v>
      </c>
      <c r="I545" s="109" t="s">
        <v>76</v>
      </c>
      <c r="J545" s="107"/>
    </row>
    <row r="546" spans="1:10" s="108" customFormat="1" ht="17.25" customHeight="1" x14ac:dyDescent="0.25">
      <c r="A546" s="102">
        <v>537</v>
      </c>
      <c r="B546" s="103" t="s">
        <v>34</v>
      </c>
      <c r="C546" s="104">
        <v>501200739</v>
      </c>
      <c r="D546" s="105" t="s">
        <v>1055</v>
      </c>
      <c r="E546" s="104">
        <v>2.57</v>
      </c>
      <c r="F546" s="106" t="str">
        <f t="shared" si="22"/>
        <v>Khá</v>
      </c>
      <c r="G546" s="104">
        <v>88</v>
      </c>
      <c r="H546" s="106" t="str">
        <f t="shared" si="23"/>
        <v>Tốt</v>
      </c>
      <c r="I546" s="109" t="s">
        <v>76</v>
      </c>
      <c r="J546" s="107"/>
    </row>
    <row r="547" spans="1:10" s="108" customFormat="1" ht="17.25" customHeight="1" x14ac:dyDescent="0.25">
      <c r="A547" s="102">
        <v>538</v>
      </c>
      <c r="B547" s="103" t="s">
        <v>34</v>
      </c>
      <c r="C547" s="104">
        <v>501200750</v>
      </c>
      <c r="D547" s="105" t="s">
        <v>1072</v>
      </c>
      <c r="E547" s="104">
        <v>2.31</v>
      </c>
      <c r="F547" s="106" t="str">
        <f t="shared" si="22"/>
        <v>Trung bình</v>
      </c>
      <c r="G547" s="104">
        <v>87</v>
      </c>
      <c r="H547" s="106" t="str">
        <f t="shared" si="23"/>
        <v>Tốt</v>
      </c>
      <c r="I547" s="106" t="s">
        <v>79</v>
      </c>
      <c r="J547" s="107"/>
    </row>
    <row r="548" spans="1:10" s="108" customFormat="1" ht="17.25" customHeight="1" x14ac:dyDescent="0.25">
      <c r="A548" s="102">
        <v>539</v>
      </c>
      <c r="B548" s="103" t="s">
        <v>34</v>
      </c>
      <c r="C548" s="104">
        <v>501200751</v>
      </c>
      <c r="D548" s="105" t="s">
        <v>1098</v>
      </c>
      <c r="E548" s="104">
        <v>1.9</v>
      </c>
      <c r="F548" s="106" t="str">
        <f t="shared" si="22"/>
        <v>Yếu</v>
      </c>
      <c r="G548" s="104">
        <v>66</v>
      </c>
      <c r="H548" s="106" t="str">
        <f t="shared" si="23"/>
        <v>TB Khá</v>
      </c>
      <c r="I548" s="106" t="s">
        <v>75</v>
      </c>
      <c r="J548" s="107"/>
    </row>
    <row r="549" spans="1:10" s="108" customFormat="1" ht="17.25" customHeight="1" x14ac:dyDescent="0.25">
      <c r="A549" s="102">
        <v>540</v>
      </c>
      <c r="B549" s="103" t="s">
        <v>34</v>
      </c>
      <c r="C549" s="104">
        <v>501200778</v>
      </c>
      <c r="D549" s="105" t="s">
        <v>1087</v>
      </c>
      <c r="E549" s="104">
        <v>2.2599999999999998</v>
      </c>
      <c r="F549" s="106" t="str">
        <f t="shared" si="22"/>
        <v>Trung bình</v>
      </c>
      <c r="G549" s="104">
        <v>71</v>
      </c>
      <c r="H549" s="106" t="str">
        <f t="shared" si="23"/>
        <v>Khá</v>
      </c>
      <c r="I549" s="106" t="s">
        <v>79</v>
      </c>
      <c r="J549" s="107"/>
    </row>
    <row r="550" spans="1:10" s="108" customFormat="1" ht="17.25" customHeight="1" x14ac:dyDescent="0.25">
      <c r="A550" s="102">
        <v>541</v>
      </c>
      <c r="B550" s="103" t="s">
        <v>34</v>
      </c>
      <c r="C550" s="104">
        <v>501200782</v>
      </c>
      <c r="D550" s="105" t="s">
        <v>1074</v>
      </c>
      <c r="E550" s="104">
        <v>2.19</v>
      </c>
      <c r="F550" s="106" t="str">
        <f t="shared" si="22"/>
        <v>Trung bình</v>
      </c>
      <c r="G550" s="104">
        <v>79</v>
      </c>
      <c r="H550" s="106" t="str">
        <f t="shared" si="23"/>
        <v>Khá</v>
      </c>
      <c r="I550" s="106" t="s">
        <v>79</v>
      </c>
      <c r="J550" s="107"/>
    </row>
    <row r="551" spans="1:10" s="108" customFormat="1" ht="17.25" customHeight="1" x14ac:dyDescent="0.25">
      <c r="A551" s="102">
        <v>542</v>
      </c>
      <c r="B551" s="103" t="s">
        <v>34</v>
      </c>
      <c r="C551" s="104">
        <v>501200785</v>
      </c>
      <c r="D551" s="105" t="s">
        <v>1086</v>
      </c>
      <c r="E551" s="104">
        <v>2.21</v>
      </c>
      <c r="F551" s="106" t="str">
        <f t="shared" si="22"/>
        <v>Trung bình</v>
      </c>
      <c r="G551" s="104">
        <v>74</v>
      </c>
      <c r="H551" s="106" t="str">
        <f t="shared" si="23"/>
        <v>Khá</v>
      </c>
      <c r="I551" s="106" t="s">
        <v>79</v>
      </c>
      <c r="J551" s="107"/>
    </row>
    <row r="552" spans="1:10" s="108" customFormat="1" ht="17.25" customHeight="1" x14ac:dyDescent="0.25">
      <c r="A552" s="102">
        <v>543</v>
      </c>
      <c r="B552" s="103" t="s">
        <v>34</v>
      </c>
      <c r="C552" s="104">
        <v>501200792</v>
      </c>
      <c r="D552" s="105" t="s">
        <v>1093</v>
      </c>
      <c r="E552" s="104">
        <v>2.4</v>
      </c>
      <c r="F552" s="106" t="str">
        <f t="shared" si="22"/>
        <v>Trung bình</v>
      </c>
      <c r="G552" s="104">
        <v>67</v>
      </c>
      <c r="H552" s="106" t="str">
        <f t="shared" si="23"/>
        <v>TB Khá</v>
      </c>
      <c r="I552" s="106" t="s">
        <v>79</v>
      </c>
      <c r="J552" s="107"/>
    </row>
    <row r="553" spans="1:10" s="108" customFormat="1" ht="17.25" customHeight="1" x14ac:dyDescent="0.25">
      <c r="A553" s="102">
        <v>544</v>
      </c>
      <c r="B553" s="103" t="s">
        <v>34</v>
      </c>
      <c r="C553" s="104">
        <v>501200806</v>
      </c>
      <c r="D553" s="105" t="s">
        <v>1088</v>
      </c>
      <c r="E553" s="104">
        <v>2.4300000000000002</v>
      </c>
      <c r="F553" s="106" t="str">
        <f t="shared" si="22"/>
        <v>Trung bình</v>
      </c>
      <c r="G553" s="104">
        <v>70</v>
      </c>
      <c r="H553" s="106" t="str">
        <f t="shared" si="23"/>
        <v>Khá</v>
      </c>
      <c r="I553" s="106" t="s">
        <v>79</v>
      </c>
      <c r="J553" s="107"/>
    </row>
    <row r="554" spans="1:10" s="108" customFormat="1" ht="17.25" customHeight="1" x14ac:dyDescent="0.25">
      <c r="A554" s="102">
        <v>545</v>
      </c>
      <c r="B554" s="103" t="s">
        <v>34</v>
      </c>
      <c r="C554" s="104">
        <v>501200812</v>
      </c>
      <c r="D554" s="105" t="s">
        <v>1094</v>
      </c>
      <c r="E554" s="104">
        <v>2.1</v>
      </c>
      <c r="F554" s="106" t="str">
        <f t="shared" si="22"/>
        <v>Trung bình</v>
      </c>
      <c r="G554" s="104">
        <v>61</v>
      </c>
      <c r="H554" s="106" t="str">
        <f t="shared" si="23"/>
        <v>TB Khá</v>
      </c>
      <c r="I554" s="106" t="s">
        <v>79</v>
      </c>
      <c r="J554" s="107"/>
    </row>
    <row r="555" spans="1:10" s="108" customFormat="1" ht="17.25" customHeight="1" x14ac:dyDescent="0.25">
      <c r="A555" s="102">
        <v>546</v>
      </c>
      <c r="B555" s="103" t="s">
        <v>34</v>
      </c>
      <c r="C555" s="104">
        <v>501200813</v>
      </c>
      <c r="D555" s="105" t="s">
        <v>1068</v>
      </c>
      <c r="E555" s="104">
        <v>2.57</v>
      </c>
      <c r="F555" s="106" t="str">
        <f t="shared" si="22"/>
        <v>Khá</v>
      </c>
      <c r="G555" s="104">
        <v>74</v>
      </c>
      <c r="H555" s="106" t="str">
        <f t="shared" si="23"/>
        <v>Khá</v>
      </c>
      <c r="I555" s="109" t="s">
        <v>76</v>
      </c>
      <c r="J555" s="107"/>
    </row>
    <row r="556" spans="1:10" s="108" customFormat="1" ht="17.25" customHeight="1" x14ac:dyDescent="0.25">
      <c r="A556" s="102">
        <v>547</v>
      </c>
      <c r="B556" s="103" t="s">
        <v>34</v>
      </c>
      <c r="C556" s="104">
        <v>501200837</v>
      </c>
      <c r="D556" s="105" t="s">
        <v>1070</v>
      </c>
      <c r="E556" s="104">
        <v>2.67</v>
      </c>
      <c r="F556" s="106" t="str">
        <f t="shared" si="22"/>
        <v>Khá</v>
      </c>
      <c r="G556" s="104">
        <v>70</v>
      </c>
      <c r="H556" s="106" t="str">
        <f t="shared" si="23"/>
        <v>Khá</v>
      </c>
      <c r="I556" s="109" t="s">
        <v>76</v>
      </c>
      <c r="J556" s="107"/>
    </row>
    <row r="557" spans="1:10" s="108" customFormat="1" ht="17.25" customHeight="1" x14ac:dyDescent="0.25">
      <c r="A557" s="102">
        <v>548</v>
      </c>
      <c r="B557" s="103" t="s">
        <v>34</v>
      </c>
      <c r="C557" s="104">
        <v>501200842</v>
      </c>
      <c r="D557" s="105" t="s">
        <v>1092</v>
      </c>
      <c r="E557" s="104">
        <v>2.4500000000000002</v>
      </c>
      <c r="F557" s="106" t="str">
        <f t="shared" si="22"/>
        <v>Trung bình</v>
      </c>
      <c r="G557" s="104">
        <v>69</v>
      </c>
      <c r="H557" s="106" t="str">
        <f t="shared" si="23"/>
        <v>TB Khá</v>
      </c>
      <c r="I557" s="106" t="s">
        <v>79</v>
      </c>
      <c r="J557" s="107"/>
    </row>
    <row r="558" spans="1:10" s="108" customFormat="1" ht="17.25" customHeight="1" x14ac:dyDescent="0.25">
      <c r="A558" s="102">
        <v>549</v>
      </c>
      <c r="B558" s="103" t="s">
        <v>35</v>
      </c>
      <c r="C558" s="104">
        <v>501190040</v>
      </c>
      <c r="D558" s="110" t="s">
        <v>661</v>
      </c>
      <c r="E558" s="104">
        <v>1.65</v>
      </c>
      <c r="F558" s="106" t="str">
        <f t="shared" si="22"/>
        <v>Yếu</v>
      </c>
      <c r="G558" s="104">
        <v>64</v>
      </c>
      <c r="H558" s="106" t="str">
        <f t="shared" si="23"/>
        <v>TB Khá</v>
      </c>
      <c r="I558" s="83" t="s">
        <v>75</v>
      </c>
      <c r="J558" s="107"/>
    </row>
    <row r="559" spans="1:10" s="108" customFormat="1" ht="17.25" customHeight="1" x14ac:dyDescent="0.25">
      <c r="A559" s="102">
        <v>550</v>
      </c>
      <c r="B559" s="103" t="s">
        <v>35</v>
      </c>
      <c r="C559" s="104">
        <v>501200018</v>
      </c>
      <c r="D559" s="110" t="s">
        <v>389</v>
      </c>
      <c r="E559" s="104">
        <v>2.2400000000000002</v>
      </c>
      <c r="F559" s="106" t="str">
        <f t="shared" ref="F559:F590" si="24">IF(E559&lt;2,"Yếu",IF(E559&lt;2.5,"Trung bình",IF(E559&lt;3.2,"Khá",IF(E559&lt;3.6,"Giỏi","Xuất sắc"))))</f>
        <v>Trung bình</v>
      </c>
      <c r="G559" s="104">
        <v>76</v>
      </c>
      <c r="H559" s="106" t="str">
        <f t="shared" ref="H559:H590" si="25">IF(G559&lt;30,"Kém",IF(G559&lt;50,"Yếu",IF(G559&lt;60,"Trung bình",IF(G559&lt;70,"TB Khá",IF(G559&lt;80,"Khá",IF(G559&lt;90,"Tốt","Xuất sắc"))))))</f>
        <v>Khá</v>
      </c>
      <c r="I559" s="83" t="s">
        <v>79</v>
      </c>
      <c r="J559" s="107"/>
    </row>
    <row r="560" spans="1:10" s="108" customFormat="1" ht="17.25" customHeight="1" x14ac:dyDescent="0.25">
      <c r="A560" s="102">
        <v>551</v>
      </c>
      <c r="B560" s="103" t="s">
        <v>35</v>
      </c>
      <c r="C560" s="104">
        <v>501200032</v>
      </c>
      <c r="D560" s="110" t="s">
        <v>390</v>
      </c>
      <c r="E560" s="104">
        <v>2.38</v>
      </c>
      <c r="F560" s="106" t="str">
        <f t="shared" si="24"/>
        <v>Trung bình</v>
      </c>
      <c r="G560" s="104">
        <v>60</v>
      </c>
      <c r="H560" s="106" t="str">
        <f t="shared" si="25"/>
        <v>TB Khá</v>
      </c>
      <c r="I560" s="83" t="s">
        <v>79</v>
      </c>
      <c r="J560" s="107"/>
    </row>
    <row r="561" spans="1:10" s="108" customFormat="1" ht="17.25" customHeight="1" x14ac:dyDescent="0.25">
      <c r="A561" s="102">
        <v>552</v>
      </c>
      <c r="B561" s="103" t="s">
        <v>35</v>
      </c>
      <c r="C561" s="104">
        <v>501200042</v>
      </c>
      <c r="D561" s="110" t="s">
        <v>391</v>
      </c>
      <c r="E561" s="104">
        <v>2.2599999999999998</v>
      </c>
      <c r="F561" s="106" t="str">
        <f t="shared" si="24"/>
        <v>Trung bình</v>
      </c>
      <c r="G561" s="104">
        <v>79</v>
      </c>
      <c r="H561" s="106" t="str">
        <f t="shared" si="25"/>
        <v>Khá</v>
      </c>
      <c r="I561" s="83" t="s">
        <v>79</v>
      </c>
      <c r="J561" s="107"/>
    </row>
    <row r="562" spans="1:10" s="108" customFormat="1" ht="17.25" customHeight="1" x14ac:dyDescent="0.25">
      <c r="A562" s="102">
        <v>553</v>
      </c>
      <c r="B562" s="103" t="s">
        <v>35</v>
      </c>
      <c r="C562" s="104">
        <v>501200048</v>
      </c>
      <c r="D562" s="110" t="s">
        <v>234</v>
      </c>
      <c r="E562" s="104">
        <v>1.98</v>
      </c>
      <c r="F562" s="106" t="str">
        <f t="shared" si="24"/>
        <v>Yếu</v>
      </c>
      <c r="G562" s="104">
        <v>69</v>
      </c>
      <c r="H562" s="106" t="str">
        <f t="shared" si="25"/>
        <v>TB Khá</v>
      </c>
      <c r="I562" s="83" t="s">
        <v>75</v>
      </c>
      <c r="J562" s="107"/>
    </row>
    <row r="563" spans="1:10" s="108" customFormat="1" ht="17.25" customHeight="1" x14ac:dyDescent="0.25">
      <c r="A563" s="102">
        <v>554</v>
      </c>
      <c r="B563" s="103" t="s">
        <v>35</v>
      </c>
      <c r="C563" s="104">
        <v>501200063</v>
      </c>
      <c r="D563" s="110" t="s">
        <v>392</v>
      </c>
      <c r="E563" s="104">
        <v>2.62</v>
      </c>
      <c r="F563" s="106" t="str">
        <f t="shared" si="24"/>
        <v>Khá</v>
      </c>
      <c r="G563" s="104">
        <v>81</v>
      </c>
      <c r="H563" s="106" t="str">
        <f t="shared" si="25"/>
        <v>Tốt</v>
      </c>
      <c r="I563" s="111" t="s">
        <v>76</v>
      </c>
      <c r="J563" s="107"/>
    </row>
    <row r="564" spans="1:10" s="108" customFormat="1" ht="17.25" customHeight="1" x14ac:dyDescent="0.25">
      <c r="A564" s="102">
        <v>555</v>
      </c>
      <c r="B564" s="103" t="s">
        <v>35</v>
      </c>
      <c r="C564" s="104">
        <v>501200073</v>
      </c>
      <c r="D564" s="110" t="s">
        <v>393</v>
      </c>
      <c r="E564" s="104">
        <v>2.88</v>
      </c>
      <c r="F564" s="106" t="str">
        <f t="shared" si="24"/>
        <v>Khá</v>
      </c>
      <c r="G564" s="104">
        <v>82</v>
      </c>
      <c r="H564" s="106" t="str">
        <f t="shared" si="25"/>
        <v>Tốt</v>
      </c>
      <c r="I564" s="83" t="s">
        <v>76</v>
      </c>
      <c r="J564" s="107"/>
    </row>
    <row r="565" spans="1:10" s="108" customFormat="1" ht="17.25" customHeight="1" x14ac:dyDescent="0.25">
      <c r="A565" s="102">
        <v>556</v>
      </c>
      <c r="B565" s="103" t="s">
        <v>35</v>
      </c>
      <c r="C565" s="104">
        <v>501200076</v>
      </c>
      <c r="D565" s="110" t="s">
        <v>394</v>
      </c>
      <c r="E565" s="104">
        <v>2.71</v>
      </c>
      <c r="F565" s="106" t="str">
        <f t="shared" si="24"/>
        <v>Khá</v>
      </c>
      <c r="G565" s="104">
        <v>87</v>
      </c>
      <c r="H565" s="106" t="str">
        <f t="shared" si="25"/>
        <v>Tốt</v>
      </c>
      <c r="I565" s="83" t="s">
        <v>76</v>
      </c>
      <c r="J565" s="107"/>
    </row>
    <row r="566" spans="1:10" s="108" customFormat="1" ht="17.25" customHeight="1" x14ac:dyDescent="0.25">
      <c r="A566" s="102">
        <v>557</v>
      </c>
      <c r="B566" s="103" t="s">
        <v>35</v>
      </c>
      <c r="C566" s="104">
        <v>501200106</v>
      </c>
      <c r="D566" s="110" t="s">
        <v>395</v>
      </c>
      <c r="E566" s="104">
        <v>2.6</v>
      </c>
      <c r="F566" s="106" t="str">
        <f t="shared" si="24"/>
        <v>Khá</v>
      </c>
      <c r="G566" s="104">
        <v>72</v>
      </c>
      <c r="H566" s="106" t="str">
        <f t="shared" si="25"/>
        <v>Khá</v>
      </c>
      <c r="I566" s="83" t="s">
        <v>76</v>
      </c>
      <c r="J566" s="107"/>
    </row>
    <row r="567" spans="1:10" s="108" customFormat="1" ht="17.25" customHeight="1" x14ac:dyDescent="0.25">
      <c r="A567" s="102">
        <v>558</v>
      </c>
      <c r="B567" s="103" t="s">
        <v>35</v>
      </c>
      <c r="C567" s="104">
        <v>501200126</v>
      </c>
      <c r="D567" s="110" t="s">
        <v>396</v>
      </c>
      <c r="E567" s="104">
        <v>2.19</v>
      </c>
      <c r="F567" s="106" t="str">
        <f t="shared" si="24"/>
        <v>Trung bình</v>
      </c>
      <c r="G567" s="104">
        <v>68</v>
      </c>
      <c r="H567" s="106" t="str">
        <f t="shared" si="25"/>
        <v>TB Khá</v>
      </c>
      <c r="I567" s="83" t="s">
        <v>79</v>
      </c>
      <c r="J567" s="107"/>
    </row>
    <row r="568" spans="1:10" s="108" customFormat="1" ht="17.25" customHeight="1" x14ac:dyDescent="0.25">
      <c r="A568" s="102">
        <v>559</v>
      </c>
      <c r="B568" s="103" t="s">
        <v>35</v>
      </c>
      <c r="C568" s="104">
        <v>501200153</v>
      </c>
      <c r="D568" s="110" t="s">
        <v>397</v>
      </c>
      <c r="E568" s="104">
        <v>2.4300000000000002</v>
      </c>
      <c r="F568" s="106" t="str">
        <f t="shared" si="24"/>
        <v>Trung bình</v>
      </c>
      <c r="G568" s="104">
        <v>87</v>
      </c>
      <c r="H568" s="106" t="str">
        <f t="shared" si="25"/>
        <v>Tốt</v>
      </c>
      <c r="I568" s="83" t="s">
        <v>79</v>
      </c>
      <c r="J568" s="107"/>
    </row>
    <row r="569" spans="1:10" s="108" customFormat="1" ht="17.25" customHeight="1" x14ac:dyDescent="0.25">
      <c r="A569" s="102">
        <v>560</v>
      </c>
      <c r="B569" s="103" t="s">
        <v>35</v>
      </c>
      <c r="C569" s="104">
        <v>501200157</v>
      </c>
      <c r="D569" s="110" t="s">
        <v>398</v>
      </c>
      <c r="E569" s="104">
        <v>2.57</v>
      </c>
      <c r="F569" s="106" t="str">
        <f t="shared" si="24"/>
        <v>Khá</v>
      </c>
      <c r="G569" s="104">
        <v>72</v>
      </c>
      <c r="H569" s="106" t="str">
        <f t="shared" si="25"/>
        <v>Khá</v>
      </c>
      <c r="I569" s="83" t="s">
        <v>76</v>
      </c>
      <c r="J569" s="107"/>
    </row>
    <row r="570" spans="1:10" s="108" customFormat="1" ht="17.25" customHeight="1" x14ac:dyDescent="0.25">
      <c r="A570" s="102">
        <v>561</v>
      </c>
      <c r="B570" s="103" t="s">
        <v>35</v>
      </c>
      <c r="C570" s="104">
        <v>501200159</v>
      </c>
      <c r="D570" s="110" t="s">
        <v>399</v>
      </c>
      <c r="E570" s="104">
        <v>2.31</v>
      </c>
      <c r="F570" s="106" t="str">
        <f t="shared" si="24"/>
        <v>Trung bình</v>
      </c>
      <c r="G570" s="104">
        <v>61</v>
      </c>
      <c r="H570" s="106" t="str">
        <f t="shared" si="25"/>
        <v>TB Khá</v>
      </c>
      <c r="I570" s="83" t="s">
        <v>79</v>
      </c>
      <c r="J570" s="107"/>
    </row>
    <row r="571" spans="1:10" s="108" customFormat="1" ht="17.25" customHeight="1" x14ac:dyDescent="0.25">
      <c r="A571" s="102">
        <v>562</v>
      </c>
      <c r="B571" s="103" t="s">
        <v>35</v>
      </c>
      <c r="C571" s="104">
        <v>501200190</v>
      </c>
      <c r="D571" s="110" t="s">
        <v>400</v>
      </c>
      <c r="E571" s="104">
        <v>2.74</v>
      </c>
      <c r="F571" s="106" t="str">
        <f t="shared" si="24"/>
        <v>Khá</v>
      </c>
      <c r="G571" s="104">
        <v>77</v>
      </c>
      <c r="H571" s="106" t="str">
        <f t="shared" si="25"/>
        <v>Khá</v>
      </c>
      <c r="I571" s="83" t="s">
        <v>76</v>
      </c>
      <c r="J571" s="107"/>
    </row>
    <row r="572" spans="1:10" s="108" customFormat="1" ht="17.25" customHeight="1" x14ac:dyDescent="0.25">
      <c r="A572" s="102">
        <v>563</v>
      </c>
      <c r="B572" s="103" t="s">
        <v>35</v>
      </c>
      <c r="C572" s="104">
        <v>501200206</v>
      </c>
      <c r="D572" s="110" t="s">
        <v>401</v>
      </c>
      <c r="E572" s="104">
        <v>2.36</v>
      </c>
      <c r="F572" s="106" t="str">
        <f t="shared" si="24"/>
        <v>Trung bình</v>
      </c>
      <c r="G572" s="104">
        <v>86</v>
      </c>
      <c r="H572" s="106" t="str">
        <f t="shared" si="25"/>
        <v>Tốt</v>
      </c>
      <c r="I572" s="83" t="s">
        <v>79</v>
      </c>
      <c r="J572" s="107"/>
    </row>
    <row r="573" spans="1:10" s="108" customFormat="1" ht="17.25" customHeight="1" x14ac:dyDescent="0.25">
      <c r="A573" s="102">
        <v>564</v>
      </c>
      <c r="B573" s="103" t="s">
        <v>35</v>
      </c>
      <c r="C573" s="104">
        <v>501200219</v>
      </c>
      <c r="D573" s="110" t="s">
        <v>402</v>
      </c>
      <c r="E573" s="104">
        <v>2.48</v>
      </c>
      <c r="F573" s="106" t="str">
        <f t="shared" si="24"/>
        <v>Trung bình</v>
      </c>
      <c r="G573" s="104">
        <v>77</v>
      </c>
      <c r="H573" s="106" t="str">
        <f t="shared" si="25"/>
        <v>Khá</v>
      </c>
      <c r="I573" s="83" t="s">
        <v>79</v>
      </c>
      <c r="J573" s="107"/>
    </row>
    <row r="574" spans="1:10" s="108" customFormat="1" ht="17.25" customHeight="1" x14ac:dyDescent="0.25">
      <c r="A574" s="102">
        <v>565</v>
      </c>
      <c r="B574" s="103" t="s">
        <v>35</v>
      </c>
      <c r="C574" s="104">
        <v>501200223</v>
      </c>
      <c r="D574" s="110" t="s">
        <v>403</v>
      </c>
      <c r="E574" s="104">
        <v>2.2599999999999998</v>
      </c>
      <c r="F574" s="106" t="str">
        <f t="shared" si="24"/>
        <v>Trung bình</v>
      </c>
      <c r="G574" s="104">
        <v>76</v>
      </c>
      <c r="H574" s="106" t="str">
        <f t="shared" si="25"/>
        <v>Khá</v>
      </c>
      <c r="I574" s="83" t="s">
        <v>79</v>
      </c>
      <c r="J574" s="107"/>
    </row>
    <row r="575" spans="1:10" s="108" customFormat="1" ht="17.25" customHeight="1" x14ac:dyDescent="0.25">
      <c r="A575" s="102">
        <v>566</v>
      </c>
      <c r="B575" s="103" t="s">
        <v>35</v>
      </c>
      <c r="C575" s="104">
        <v>501200280</v>
      </c>
      <c r="D575" s="110" t="s">
        <v>404</v>
      </c>
      <c r="E575" s="104">
        <v>1.93</v>
      </c>
      <c r="F575" s="106" t="str">
        <f t="shared" si="24"/>
        <v>Yếu</v>
      </c>
      <c r="G575" s="104">
        <v>55</v>
      </c>
      <c r="H575" s="106" t="str">
        <f t="shared" si="25"/>
        <v>Trung bình</v>
      </c>
      <c r="I575" s="83" t="s">
        <v>75</v>
      </c>
      <c r="J575" s="107"/>
    </row>
    <row r="576" spans="1:10" s="108" customFormat="1" ht="17.25" customHeight="1" x14ac:dyDescent="0.25">
      <c r="A576" s="102">
        <v>567</v>
      </c>
      <c r="B576" s="103" t="s">
        <v>35</v>
      </c>
      <c r="C576" s="104">
        <v>501200299</v>
      </c>
      <c r="D576" s="110" t="s">
        <v>405</v>
      </c>
      <c r="E576" s="104">
        <v>2.36</v>
      </c>
      <c r="F576" s="106" t="str">
        <f t="shared" si="24"/>
        <v>Trung bình</v>
      </c>
      <c r="G576" s="104">
        <v>76</v>
      </c>
      <c r="H576" s="106" t="str">
        <f t="shared" si="25"/>
        <v>Khá</v>
      </c>
      <c r="I576" s="83" t="s">
        <v>79</v>
      </c>
      <c r="J576" s="107"/>
    </row>
    <row r="577" spans="1:10" s="108" customFormat="1" ht="17.25" customHeight="1" x14ac:dyDescent="0.25">
      <c r="A577" s="102">
        <v>568</v>
      </c>
      <c r="B577" s="103" t="s">
        <v>35</v>
      </c>
      <c r="C577" s="104">
        <v>501200305</v>
      </c>
      <c r="D577" s="110" t="s">
        <v>223</v>
      </c>
      <c r="E577" s="104">
        <v>2.62</v>
      </c>
      <c r="F577" s="106" t="str">
        <f t="shared" si="24"/>
        <v>Khá</v>
      </c>
      <c r="G577" s="104">
        <v>79</v>
      </c>
      <c r="H577" s="106" t="str">
        <f t="shared" si="25"/>
        <v>Khá</v>
      </c>
      <c r="I577" s="83" t="s">
        <v>76</v>
      </c>
      <c r="J577" s="107"/>
    </row>
    <row r="578" spans="1:10" s="108" customFormat="1" ht="17.25" customHeight="1" x14ac:dyDescent="0.25">
      <c r="A578" s="102">
        <v>569</v>
      </c>
      <c r="B578" s="103" t="s">
        <v>35</v>
      </c>
      <c r="C578" s="104">
        <v>501200342</v>
      </c>
      <c r="D578" s="110" t="s">
        <v>406</v>
      </c>
      <c r="E578" s="104">
        <v>2.31</v>
      </c>
      <c r="F578" s="106" t="str">
        <f t="shared" si="24"/>
        <v>Trung bình</v>
      </c>
      <c r="G578" s="104">
        <v>74</v>
      </c>
      <c r="H578" s="106" t="str">
        <f t="shared" si="25"/>
        <v>Khá</v>
      </c>
      <c r="I578" s="83" t="s">
        <v>79</v>
      </c>
      <c r="J578" s="107"/>
    </row>
    <row r="579" spans="1:10" s="108" customFormat="1" ht="17.25" customHeight="1" x14ac:dyDescent="0.25">
      <c r="A579" s="102">
        <v>570</v>
      </c>
      <c r="B579" s="103" t="s">
        <v>35</v>
      </c>
      <c r="C579" s="104">
        <v>501200352</v>
      </c>
      <c r="D579" s="110" t="s">
        <v>407</v>
      </c>
      <c r="E579" s="104">
        <v>2.17</v>
      </c>
      <c r="F579" s="106" t="str">
        <f t="shared" si="24"/>
        <v>Trung bình</v>
      </c>
      <c r="G579" s="104">
        <v>72</v>
      </c>
      <c r="H579" s="106" t="str">
        <f t="shared" si="25"/>
        <v>Khá</v>
      </c>
      <c r="I579" s="83" t="s">
        <v>79</v>
      </c>
      <c r="J579" s="107"/>
    </row>
    <row r="580" spans="1:10" s="108" customFormat="1" ht="17.25" customHeight="1" x14ac:dyDescent="0.25">
      <c r="A580" s="102">
        <v>571</v>
      </c>
      <c r="B580" s="103" t="s">
        <v>35</v>
      </c>
      <c r="C580" s="104">
        <v>501200357</v>
      </c>
      <c r="D580" s="110" t="s">
        <v>408</v>
      </c>
      <c r="E580" s="104">
        <v>2.64</v>
      </c>
      <c r="F580" s="106" t="str">
        <f t="shared" si="24"/>
        <v>Khá</v>
      </c>
      <c r="G580" s="104">
        <v>79</v>
      </c>
      <c r="H580" s="106" t="str">
        <f t="shared" si="25"/>
        <v>Khá</v>
      </c>
      <c r="I580" s="83" t="s">
        <v>76</v>
      </c>
      <c r="J580" s="107"/>
    </row>
    <row r="581" spans="1:10" s="108" customFormat="1" ht="17.25" customHeight="1" x14ac:dyDescent="0.25">
      <c r="A581" s="102">
        <v>572</v>
      </c>
      <c r="B581" s="103" t="s">
        <v>35</v>
      </c>
      <c r="C581" s="104">
        <v>501200373</v>
      </c>
      <c r="D581" s="110" t="s">
        <v>409</v>
      </c>
      <c r="E581" s="104">
        <v>2.52</v>
      </c>
      <c r="F581" s="106" t="str">
        <f t="shared" si="24"/>
        <v>Khá</v>
      </c>
      <c r="G581" s="104">
        <v>82</v>
      </c>
      <c r="H581" s="106" t="str">
        <f t="shared" si="25"/>
        <v>Tốt</v>
      </c>
      <c r="I581" s="83" t="s">
        <v>76</v>
      </c>
      <c r="J581" s="107"/>
    </row>
    <row r="582" spans="1:10" s="108" customFormat="1" ht="17.25" customHeight="1" x14ac:dyDescent="0.25">
      <c r="A582" s="102">
        <v>573</v>
      </c>
      <c r="B582" s="103" t="s">
        <v>35</v>
      </c>
      <c r="C582" s="104">
        <v>501200380</v>
      </c>
      <c r="D582" s="110" t="s">
        <v>410</v>
      </c>
      <c r="E582" s="104">
        <v>0.83</v>
      </c>
      <c r="F582" s="106" t="str">
        <f t="shared" si="24"/>
        <v>Yếu</v>
      </c>
      <c r="G582" s="104">
        <v>59</v>
      </c>
      <c r="H582" s="106" t="str">
        <f t="shared" si="25"/>
        <v>Trung bình</v>
      </c>
      <c r="I582" s="83" t="s">
        <v>75</v>
      </c>
      <c r="J582" s="107"/>
    </row>
    <row r="583" spans="1:10" s="108" customFormat="1" ht="17.25" customHeight="1" x14ac:dyDescent="0.25">
      <c r="A583" s="102">
        <v>574</v>
      </c>
      <c r="B583" s="103" t="s">
        <v>35</v>
      </c>
      <c r="C583" s="104">
        <v>501200392</v>
      </c>
      <c r="D583" s="110" t="s">
        <v>411</v>
      </c>
      <c r="E583" s="104">
        <v>2.4300000000000002</v>
      </c>
      <c r="F583" s="106" t="str">
        <f t="shared" si="24"/>
        <v>Trung bình</v>
      </c>
      <c r="G583" s="104">
        <v>77</v>
      </c>
      <c r="H583" s="106" t="str">
        <f t="shared" si="25"/>
        <v>Khá</v>
      </c>
      <c r="I583" s="83" t="s">
        <v>79</v>
      </c>
      <c r="J583" s="107"/>
    </row>
    <row r="584" spans="1:10" s="108" customFormat="1" ht="17.25" customHeight="1" x14ac:dyDescent="0.25">
      <c r="A584" s="102">
        <v>575</v>
      </c>
      <c r="B584" s="103" t="s">
        <v>35</v>
      </c>
      <c r="C584" s="104">
        <v>501200409</v>
      </c>
      <c r="D584" s="110" t="s">
        <v>412</v>
      </c>
      <c r="E584" s="104">
        <v>2.4500000000000002</v>
      </c>
      <c r="F584" s="106" t="str">
        <f t="shared" si="24"/>
        <v>Trung bình</v>
      </c>
      <c r="G584" s="104">
        <v>60</v>
      </c>
      <c r="H584" s="106" t="str">
        <f t="shared" si="25"/>
        <v>TB Khá</v>
      </c>
      <c r="I584" s="83" t="s">
        <v>79</v>
      </c>
      <c r="J584" s="107"/>
    </row>
    <row r="585" spans="1:10" s="108" customFormat="1" ht="17.25" customHeight="1" x14ac:dyDescent="0.25">
      <c r="A585" s="102">
        <v>576</v>
      </c>
      <c r="B585" s="103" t="s">
        <v>35</v>
      </c>
      <c r="C585" s="104">
        <v>501200420</v>
      </c>
      <c r="D585" s="110" t="s">
        <v>413</v>
      </c>
      <c r="E585" s="104">
        <v>2.5499999999999998</v>
      </c>
      <c r="F585" s="106" t="str">
        <f t="shared" si="24"/>
        <v>Khá</v>
      </c>
      <c r="G585" s="104">
        <v>89</v>
      </c>
      <c r="H585" s="106" t="str">
        <f t="shared" si="25"/>
        <v>Tốt</v>
      </c>
      <c r="I585" s="83" t="s">
        <v>76</v>
      </c>
      <c r="J585" s="107"/>
    </row>
    <row r="586" spans="1:10" s="108" customFormat="1" ht="17.25" customHeight="1" x14ac:dyDescent="0.25">
      <c r="A586" s="102">
        <v>577</v>
      </c>
      <c r="B586" s="103" t="s">
        <v>35</v>
      </c>
      <c r="C586" s="104">
        <v>501200430</v>
      </c>
      <c r="D586" s="110" t="s">
        <v>91</v>
      </c>
      <c r="E586" s="104">
        <v>2.83</v>
      </c>
      <c r="F586" s="106" t="str">
        <f t="shared" si="24"/>
        <v>Khá</v>
      </c>
      <c r="G586" s="104">
        <v>82</v>
      </c>
      <c r="H586" s="106" t="str">
        <f t="shared" si="25"/>
        <v>Tốt</v>
      </c>
      <c r="I586" s="83" t="s">
        <v>76</v>
      </c>
      <c r="J586" s="107"/>
    </row>
    <row r="587" spans="1:10" s="108" customFormat="1" ht="17.25" customHeight="1" x14ac:dyDescent="0.25">
      <c r="A587" s="102">
        <v>578</v>
      </c>
      <c r="B587" s="103" t="s">
        <v>35</v>
      </c>
      <c r="C587" s="104">
        <v>501200441</v>
      </c>
      <c r="D587" s="110" t="s">
        <v>414</v>
      </c>
      <c r="E587" s="104">
        <v>2.4300000000000002</v>
      </c>
      <c r="F587" s="106" t="str">
        <f t="shared" si="24"/>
        <v>Trung bình</v>
      </c>
      <c r="G587" s="104">
        <v>86</v>
      </c>
      <c r="H587" s="106" t="str">
        <f t="shared" si="25"/>
        <v>Tốt</v>
      </c>
      <c r="I587" s="83" t="s">
        <v>79</v>
      </c>
      <c r="J587" s="107"/>
    </row>
    <row r="588" spans="1:10" s="108" customFormat="1" ht="17.25" customHeight="1" x14ac:dyDescent="0.25">
      <c r="A588" s="102">
        <v>579</v>
      </c>
      <c r="B588" s="103" t="s">
        <v>35</v>
      </c>
      <c r="C588" s="104">
        <v>501200445</v>
      </c>
      <c r="D588" s="110" t="s">
        <v>415</v>
      </c>
      <c r="E588" s="104">
        <v>2.67</v>
      </c>
      <c r="F588" s="106" t="str">
        <f t="shared" si="24"/>
        <v>Khá</v>
      </c>
      <c r="G588" s="104">
        <v>68</v>
      </c>
      <c r="H588" s="106" t="str">
        <f t="shared" si="25"/>
        <v>TB Khá</v>
      </c>
      <c r="I588" s="83" t="s">
        <v>82</v>
      </c>
      <c r="J588" s="107"/>
    </row>
    <row r="589" spans="1:10" s="108" customFormat="1" ht="17.25" customHeight="1" x14ac:dyDescent="0.25">
      <c r="A589" s="102">
        <v>580</v>
      </c>
      <c r="B589" s="103" t="s">
        <v>35</v>
      </c>
      <c r="C589" s="104">
        <v>501200455</v>
      </c>
      <c r="D589" s="110" t="s">
        <v>416</v>
      </c>
      <c r="E589" s="104">
        <v>2.5499999999999998</v>
      </c>
      <c r="F589" s="106" t="str">
        <f t="shared" si="24"/>
        <v>Khá</v>
      </c>
      <c r="G589" s="104">
        <v>77</v>
      </c>
      <c r="H589" s="106" t="str">
        <f t="shared" si="25"/>
        <v>Khá</v>
      </c>
      <c r="I589" s="83" t="s">
        <v>76</v>
      </c>
      <c r="J589" s="107"/>
    </row>
    <row r="590" spans="1:10" s="108" customFormat="1" ht="17.25" customHeight="1" x14ac:dyDescent="0.25">
      <c r="A590" s="102">
        <v>581</v>
      </c>
      <c r="B590" s="103" t="s">
        <v>35</v>
      </c>
      <c r="C590" s="104">
        <v>501200457</v>
      </c>
      <c r="D590" s="110" t="s">
        <v>417</v>
      </c>
      <c r="E590" s="104">
        <v>2.2400000000000002</v>
      </c>
      <c r="F590" s="106" t="str">
        <f t="shared" si="24"/>
        <v>Trung bình</v>
      </c>
      <c r="G590" s="104">
        <v>60</v>
      </c>
      <c r="H590" s="106" t="str">
        <f t="shared" si="25"/>
        <v>TB Khá</v>
      </c>
      <c r="I590" s="83" t="s">
        <v>79</v>
      </c>
      <c r="J590" s="107"/>
    </row>
    <row r="591" spans="1:10" s="108" customFormat="1" ht="17.25" customHeight="1" x14ac:dyDescent="0.25">
      <c r="A591" s="102">
        <v>582</v>
      </c>
      <c r="B591" s="103" t="s">
        <v>35</v>
      </c>
      <c r="C591" s="104">
        <v>501200469</v>
      </c>
      <c r="D591" s="110" t="s">
        <v>418</v>
      </c>
      <c r="E591" s="104">
        <v>2.5499999999999998</v>
      </c>
      <c r="F591" s="106" t="str">
        <f t="shared" ref="F591:F605" si="26">IF(E591&lt;2,"Yếu",IF(E591&lt;2.5,"Trung bình",IF(E591&lt;3.2,"Khá",IF(E591&lt;3.6,"Giỏi","Xuất sắc"))))</f>
        <v>Khá</v>
      </c>
      <c r="G591" s="104">
        <v>70</v>
      </c>
      <c r="H591" s="106" t="str">
        <f t="shared" ref="H591:H605" si="27">IF(G591&lt;30,"Kém",IF(G591&lt;50,"Yếu",IF(G591&lt;60,"Trung bình",IF(G591&lt;70,"TB Khá",IF(G591&lt;80,"Khá",IF(G591&lt;90,"Tốt","Xuất sắc"))))))</f>
        <v>Khá</v>
      </c>
      <c r="I591" s="83" t="s">
        <v>76</v>
      </c>
      <c r="J591" s="107"/>
    </row>
    <row r="592" spans="1:10" s="108" customFormat="1" ht="17.25" customHeight="1" x14ac:dyDescent="0.25">
      <c r="A592" s="102">
        <v>583</v>
      </c>
      <c r="B592" s="103" t="s">
        <v>35</v>
      </c>
      <c r="C592" s="104">
        <v>501200496</v>
      </c>
      <c r="D592" s="110" t="s">
        <v>419</v>
      </c>
      <c r="E592" s="104">
        <v>2.81</v>
      </c>
      <c r="F592" s="106" t="str">
        <f t="shared" si="26"/>
        <v>Khá</v>
      </c>
      <c r="G592" s="104">
        <v>80</v>
      </c>
      <c r="H592" s="106" t="str">
        <f t="shared" si="27"/>
        <v>Tốt</v>
      </c>
      <c r="I592" s="83" t="s">
        <v>76</v>
      </c>
      <c r="J592" s="107"/>
    </row>
    <row r="593" spans="1:10" s="108" customFormat="1" ht="17.25" customHeight="1" x14ac:dyDescent="0.25">
      <c r="A593" s="102">
        <v>584</v>
      </c>
      <c r="B593" s="103" t="s">
        <v>35</v>
      </c>
      <c r="C593" s="104">
        <v>501200511</v>
      </c>
      <c r="D593" s="110" t="s">
        <v>420</v>
      </c>
      <c r="E593" s="104">
        <v>2.4500000000000002</v>
      </c>
      <c r="F593" s="106" t="str">
        <f t="shared" si="26"/>
        <v>Trung bình</v>
      </c>
      <c r="G593" s="104">
        <v>84</v>
      </c>
      <c r="H593" s="106" t="str">
        <f t="shared" si="27"/>
        <v>Tốt</v>
      </c>
      <c r="I593" s="83" t="s">
        <v>79</v>
      </c>
      <c r="J593" s="107"/>
    </row>
    <row r="594" spans="1:10" s="108" customFormat="1" ht="17.25" customHeight="1" x14ac:dyDescent="0.25">
      <c r="A594" s="102">
        <v>585</v>
      </c>
      <c r="B594" s="103" t="s">
        <v>35</v>
      </c>
      <c r="C594" s="104">
        <v>501200561</v>
      </c>
      <c r="D594" s="110" t="s">
        <v>421</v>
      </c>
      <c r="E594" s="104">
        <v>2.5</v>
      </c>
      <c r="F594" s="106" t="str">
        <f t="shared" si="26"/>
        <v>Khá</v>
      </c>
      <c r="G594" s="104">
        <v>78</v>
      </c>
      <c r="H594" s="106" t="str">
        <f t="shared" si="27"/>
        <v>Khá</v>
      </c>
      <c r="I594" s="83" t="s">
        <v>76</v>
      </c>
      <c r="J594" s="107"/>
    </row>
    <row r="595" spans="1:10" s="108" customFormat="1" ht="17.25" customHeight="1" x14ac:dyDescent="0.25">
      <c r="A595" s="102">
        <v>586</v>
      </c>
      <c r="B595" s="103" t="s">
        <v>35</v>
      </c>
      <c r="C595" s="104">
        <v>501200564</v>
      </c>
      <c r="D595" s="110" t="s">
        <v>422</v>
      </c>
      <c r="E595" s="104">
        <v>2.74</v>
      </c>
      <c r="F595" s="106" t="str">
        <f t="shared" si="26"/>
        <v>Khá</v>
      </c>
      <c r="G595" s="104">
        <v>82</v>
      </c>
      <c r="H595" s="106" t="str">
        <f t="shared" si="27"/>
        <v>Tốt</v>
      </c>
      <c r="I595" s="83" t="s">
        <v>76</v>
      </c>
      <c r="J595" s="107"/>
    </row>
    <row r="596" spans="1:10" s="108" customFormat="1" ht="17.25" customHeight="1" x14ac:dyDescent="0.25">
      <c r="A596" s="102">
        <v>587</v>
      </c>
      <c r="B596" s="103" t="s">
        <v>35</v>
      </c>
      <c r="C596" s="104">
        <v>501200587</v>
      </c>
      <c r="D596" s="110" t="s">
        <v>423</v>
      </c>
      <c r="E596" s="104">
        <v>2.38</v>
      </c>
      <c r="F596" s="106" t="str">
        <f t="shared" si="26"/>
        <v>Trung bình</v>
      </c>
      <c r="G596" s="104">
        <v>60</v>
      </c>
      <c r="H596" s="106" t="str">
        <f t="shared" si="27"/>
        <v>TB Khá</v>
      </c>
      <c r="I596" s="83" t="s">
        <v>79</v>
      </c>
      <c r="J596" s="107"/>
    </row>
    <row r="597" spans="1:10" s="108" customFormat="1" ht="17.25" customHeight="1" x14ac:dyDescent="0.25">
      <c r="A597" s="102">
        <v>588</v>
      </c>
      <c r="B597" s="103" t="s">
        <v>35</v>
      </c>
      <c r="C597" s="104">
        <v>501200606</v>
      </c>
      <c r="D597" s="110" t="s">
        <v>424</v>
      </c>
      <c r="E597" s="104">
        <v>2.4</v>
      </c>
      <c r="F597" s="106" t="str">
        <f t="shared" si="26"/>
        <v>Trung bình</v>
      </c>
      <c r="G597" s="104">
        <v>71</v>
      </c>
      <c r="H597" s="106" t="str">
        <f t="shared" si="27"/>
        <v>Khá</v>
      </c>
      <c r="I597" s="83" t="s">
        <v>79</v>
      </c>
      <c r="J597" s="107"/>
    </row>
    <row r="598" spans="1:10" s="108" customFormat="1" ht="17.25" customHeight="1" x14ac:dyDescent="0.25">
      <c r="A598" s="102">
        <v>589</v>
      </c>
      <c r="B598" s="103" t="s">
        <v>35</v>
      </c>
      <c r="C598" s="104">
        <v>501200610</v>
      </c>
      <c r="D598" s="110" t="s">
        <v>425</v>
      </c>
      <c r="E598" s="104">
        <v>2.5499999999999998</v>
      </c>
      <c r="F598" s="106" t="str">
        <f t="shared" si="26"/>
        <v>Khá</v>
      </c>
      <c r="G598" s="104">
        <v>76</v>
      </c>
      <c r="H598" s="106" t="str">
        <f t="shared" si="27"/>
        <v>Khá</v>
      </c>
      <c r="I598" s="83" t="s">
        <v>76</v>
      </c>
      <c r="J598" s="107"/>
    </row>
    <row r="599" spans="1:10" s="108" customFormat="1" ht="17.25" customHeight="1" x14ac:dyDescent="0.25">
      <c r="A599" s="102">
        <v>590</v>
      </c>
      <c r="B599" s="103" t="s">
        <v>35</v>
      </c>
      <c r="C599" s="104">
        <v>501200612</v>
      </c>
      <c r="D599" s="110" t="s">
        <v>426</v>
      </c>
      <c r="E599" s="104">
        <v>2.4</v>
      </c>
      <c r="F599" s="106" t="str">
        <f t="shared" si="26"/>
        <v>Trung bình</v>
      </c>
      <c r="G599" s="104">
        <v>87</v>
      </c>
      <c r="H599" s="106" t="str">
        <f t="shared" si="27"/>
        <v>Tốt</v>
      </c>
      <c r="I599" s="83" t="s">
        <v>79</v>
      </c>
      <c r="J599" s="107"/>
    </row>
    <row r="600" spans="1:10" s="108" customFormat="1" ht="17.25" customHeight="1" x14ac:dyDescent="0.25">
      <c r="A600" s="102">
        <v>591</v>
      </c>
      <c r="B600" s="103" t="s">
        <v>35</v>
      </c>
      <c r="C600" s="104">
        <v>501200710</v>
      </c>
      <c r="D600" s="110" t="s">
        <v>427</v>
      </c>
      <c r="E600" s="104">
        <v>2.98</v>
      </c>
      <c r="F600" s="106" t="str">
        <f t="shared" si="26"/>
        <v>Khá</v>
      </c>
      <c r="G600" s="104">
        <v>72</v>
      </c>
      <c r="H600" s="106" t="str">
        <f t="shared" si="27"/>
        <v>Khá</v>
      </c>
      <c r="I600" s="83" t="s">
        <v>76</v>
      </c>
      <c r="J600" s="107"/>
    </row>
    <row r="601" spans="1:10" s="108" customFormat="1" ht="17.25" customHeight="1" x14ac:dyDescent="0.25">
      <c r="A601" s="102">
        <v>592</v>
      </c>
      <c r="B601" s="103" t="s">
        <v>35</v>
      </c>
      <c r="C601" s="104">
        <v>501200716</v>
      </c>
      <c r="D601" s="110" t="s">
        <v>428</v>
      </c>
      <c r="E601" s="104">
        <v>2.81</v>
      </c>
      <c r="F601" s="106" t="str">
        <f t="shared" si="26"/>
        <v>Khá</v>
      </c>
      <c r="G601" s="104">
        <v>87</v>
      </c>
      <c r="H601" s="106" t="str">
        <f t="shared" si="27"/>
        <v>Tốt</v>
      </c>
      <c r="I601" s="83" t="s">
        <v>76</v>
      </c>
      <c r="J601" s="107"/>
    </row>
    <row r="602" spans="1:10" s="108" customFormat="1" ht="17.25" customHeight="1" x14ac:dyDescent="0.25">
      <c r="A602" s="102">
        <v>593</v>
      </c>
      <c r="B602" s="103" t="s">
        <v>35</v>
      </c>
      <c r="C602" s="104">
        <v>501200731</v>
      </c>
      <c r="D602" s="110" t="s">
        <v>429</v>
      </c>
      <c r="E602" s="104">
        <v>2.4500000000000002</v>
      </c>
      <c r="F602" s="106" t="str">
        <f t="shared" si="26"/>
        <v>Trung bình</v>
      </c>
      <c r="G602" s="104">
        <v>68</v>
      </c>
      <c r="H602" s="106" t="str">
        <f t="shared" si="27"/>
        <v>TB Khá</v>
      </c>
      <c r="I602" s="83" t="s">
        <v>79</v>
      </c>
      <c r="J602" s="107"/>
    </row>
    <row r="603" spans="1:10" s="108" customFormat="1" ht="17.25" customHeight="1" x14ac:dyDescent="0.25">
      <c r="A603" s="102">
        <v>594</v>
      </c>
      <c r="B603" s="103" t="s">
        <v>35</v>
      </c>
      <c r="C603" s="104">
        <v>501200763</v>
      </c>
      <c r="D603" s="110" t="s">
        <v>430</v>
      </c>
      <c r="E603" s="104">
        <v>1.64</v>
      </c>
      <c r="F603" s="106" t="str">
        <f t="shared" si="26"/>
        <v>Yếu</v>
      </c>
      <c r="G603" s="104">
        <v>59</v>
      </c>
      <c r="H603" s="106" t="str">
        <f t="shared" si="27"/>
        <v>Trung bình</v>
      </c>
      <c r="I603" s="83" t="s">
        <v>75</v>
      </c>
      <c r="J603" s="107"/>
    </row>
    <row r="604" spans="1:10" s="108" customFormat="1" ht="17.25" customHeight="1" x14ac:dyDescent="0.25">
      <c r="A604" s="102">
        <v>595</v>
      </c>
      <c r="B604" s="103" t="s">
        <v>35</v>
      </c>
      <c r="C604" s="104">
        <v>501200768</v>
      </c>
      <c r="D604" s="110" t="s">
        <v>431</v>
      </c>
      <c r="E604" s="104">
        <v>2.83</v>
      </c>
      <c r="F604" s="106" t="str">
        <f t="shared" si="26"/>
        <v>Khá</v>
      </c>
      <c r="G604" s="104">
        <v>87</v>
      </c>
      <c r="H604" s="106" t="str">
        <f t="shared" si="27"/>
        <v>Tốt</v>
      </c>
      <c r="I604" s="83" t="s">
        <v>76</v>
      </c>
      <c r="J604" s="107"/>
    </row>
    <row r="605" spans="1:10" s="108" customFormat="1" ht="17.25" customHeight="1" x14ac:dyDescent="0.25">
      <c r="A605" s="102">
        <v>596</v>
      </c>
      <c r="B605" s="103" t="s">
        <v>35</v>
      </c>
      <c r="C605" s="104">
        <v>501200775</v>
      </c>
      <c r="D605" s="110" t="s">
        <v>432</v>
      </c>
      <c r="E605" s="104">
        <v>2.31</v>
      </c>
      <c r="F605" s="106" t="str">
        <f t="shared" si="26"/>
        <v>Trung bình</v>
      </c>
      <c r="G605" s="104">
        <v>69</v>
      </c>
      <c r="H605" s="106" t="str">
        <f t="shared" si="27"/>
        <v>TB Khá</v>
      </c>
      <c r="I605" s="83" t="s">
        <v>79</v>
      </c>
      <c r="J605" s="107"/>
    </row>
    <row r="606" spans="1:10" s="108" customFormat="1" ht="17.25" customHeight="1" x14ac:dyDescent="0.25">
      <c r="A606" s="102">
        <v>597</v>
      </c>
      <c r="B606" s="103" t="s">
        <v>35</v>
      </c>
      <c r="C606" s="104">
        <v>501200779</v>
      </c>
      <c r="D606" s="110" t="s">
        <v>433</v>
      </c>
      <c r="E606" s="104">
        <v>2.81</v>
      </c>
      <c r="F606" s="106" t="str">
        <f t="shared" ref="F606:F649" si="28">IF(E606&lt;2,"Yếu",IF(E606&lt;2.5,"Trung bình",IF(E606&lt;3.2,"Khá",IF(E606&lt;3.6,"Giỏi","Xuất sắc"))))</f>
        <v>Khá</v>
      </c>
      <c r="G606" s="104">
        <v>81</v>
      </c>
      <c r="H606" s="106" t="str">
        <f t="shared" ref="H606:H649" si="29">IF(G606&lt;30,"Kém",IF(G606&lt;50,"Yếu",IF(G606&lt;60,"Trung bình",IF(G606&lt;70,"TB Khá",IF(G606&lt;80,"Khá",IF(G606&lt;90,"Tốt","Xuất sắc"))))))</f>
        <v>Tốt</v>
      </c>
      <c r="I606" s="83" t="s">
        <v>76</v>
      </c>
      <c r="J606" s="107"/>
    </row>
    <row r="607" spans="1:10" s="108" customFormat="1" ht="17.25" customHeight="1" x14ac:dyDescent="0.25">
      <c r="A607" s="102">
        <v>598</v>
      </c>
      <c r="B607" s="103" t="s">
        <v>36</v>
      </c>
      <c r="C607" s="104">
        <v>501200056</v>
      </c>
      <c r="D607" s="110" t="s">
        <v>434</v>
      </c>
      <c r="E607" s="104">
        <v>2.5499999999999998</v>
      </c>
      <c r="F607" s="106" t="str">
        <f t="shared" si="28"/>
        <v>Khá</v>
      </c>
      <c r="G607" s="104">
        <v>65</v>
      </c>
      <c r="H607" s="106" t="str">
        <f t="shared" si="29"/>
        <v>TB Khá</v>
      </c>
      <c r="I607" s="83" t="s">
        <v>82</v>
      </c>
      <c r="J607" s="107"/>
    </row>
    <row r="608" spans="1:10" s="108" customFormat="1" ht="17.25" customHeight="1" x14ac:dyDescent="0.25">
      <c r="A608" s="102">
        <v>599</v>
      </c>
      <c r="B608" s="103" t="s">
        <v>36</v>
      </c>
      <c r="C608" s="104">
        <v>501200077</v>
      </c>
      <c r="D608" s="110" t="s">
        <v>435</v>
      </c>
      <c r="E608" s="104">
        <v>2.36</v>
      </c>
      <c r="F608" s="106" t="str">
        <f t="shared" si="28"/>
        <v>Trung bình</v>
      </c>
      <c r="G608" s="104">
        <v>81</v>
      </c>
      <c r="H608" s="106" t="str">
        <f t="shared" si="29"/>
        <v>Tốt</v>
      </c>
      <c r="I608" s="83" t="s">
        <v>79</v>
      </c>
      <c r="J608" s="107"/>
    </row>
    <row r="609" spans="1:10" s="108" customFormat="1" ht="17.25" customHeight="1" x14ac:dyDescent="0.25">
      <c r="A609" s="102">
        <v>600</v>
      </c>
      <c r="B609" s="103" t="s">
        <v>36</v>
      </c>
      <c r="C609" s="104">
        <v>501200099</v>
      </c>
      <c r="D609" s="110" t="s">
        <v>436</v>
      </c>
      <c r="E609" s="104">
        <v>2.2400000000000002</v>
      </c>
      <c r="F609" s="106" t="str">
        <f t="shared" si="28"/>
        <v>Trung bình</v>
      </c>
      <c r="G609" s="104">
        <v>72</v>
      </c>
      <c r="H609" s="106" t="str">
        <f t="shared" si="29"/>
        <v>Khá</v>
      </c>
      <c r="I609" s="83" t="s">
        <v>79</v>
      </c>
      <c r="J609" s="107"/>
    </row>
    <row r="610" spans="1:10" s="108" customFormat="1" ht="17.25" customHeight="1" x14ac:dyDescent="0.25">
      <c r="A610" s="102">
        <v>601</v>
      </c>
      <c r="B610" s="103" t="s">
        <v>36</v>
      </c>
      <c r="C610" s="104">
        <v>501200113</v>
      </c>
      <c r="D610" s="110" t="s">
        <v>437</v>
      </c>
      <c r="E610" s="104">
        <v>2.2599999999999998</v>
      </c>
      <c r="F610" s="106" t="str">
        <f t="shared" si="28"/>
        <v>Trung bình</v>
      </c>
      <c r="G610" s="104">
        <v>69</v>
      </c>
      <c r="H610" s="106" t="str">
        <f t="shared" si="29"/>
        <v>TB Khá</v>
      </c>
      <c r="I610" s="83" t="s">
        <v>79</v>
      </c>
      <c r="J610" s="107"/>
    </row>
    <row r="611" spans="1:10" s="108" customFormat="1" ht="17.25" customHeight="1" x14ac:dyDescent="0.25">
      <c r="A611" s="102">
        <v>602</v>
      </c>
      <c r="B611" s="103" t="s">
        <v>36</v>
      </c>
      <c r="C611" s="104">
        <v>501200119</v>
      </c>
      <c r="D611" s="110" t="s">
        <v>438</v>
      </c>
      <c r="E611" s="104">
        <v>2.21</v>
      </c>
      <c r="F611" s="106" t="str">
        <f t="shared" si="28"/>
        <v>Trung bình</v>
      </c>
      <c r="G611" s="104">
        <v>74</v>
      </c>
      <c r="H611" s="106" t="str">
        <f t="shared" si="29"/>
        <v>Khá</v>
      </c>
      <c r="I611" s="83" t="s">
        <v>79</v>
      </c>
      <c r="J611" s="107"/>
    </row>
    <row r="612" spans="1:10" s="108" customFormat="1" ht="17.25" customHeight="1" x14ac:dyDescent="0.25">
      <c r="A612" s="102">
        <v>603</v>
      </c>
      <c r="B612" s="103" t="s">
        <v>36</v>
      </c>
      <c r="C612" s="104">
        <v>501200146</v>
      </c>
      <c r="D612" s="110" t="s">
        <v>439</v>
      </c>
      <c r="E612" s="104">
        <v>2.0699999999999998</v>
      </c>
      <c r="F612" s="106" t="str">
        <f t="shared" si="28"/>
        <v>Trung bình</v>
      </c>
      <c r="G612" s="104">
        <v>80</v>
      </c>
      <c r="H612" s="106" t="str">
        <f t="shared" si="29"/>
        <v>Tốt</v>
      </c>
      <c r="I612" s="83" t="s">
        <v>79</v>
      </c>
      <c r="J612" s="107"/>
    </row>
    <row r="613" spans="1:10" s="108" customFormat="1" ht="17.25" customHeight="1" x14ac:dyDescent="0.25">
      <c r="A613" s="102">
        <v>604</v>
      </c>
      <c r="B613" s="103" t="s">
        <v>36</v>
      </c>
      <c r="C613" s="104">
        <v>501200189</v>
      </c>
      <c r="D613" s="110" t="s">
        <v>440</v>
      </c>
      <c r="E613" s="104">
        <v>2.2400000000000002</v>
      </c>
      <c r="F613" s="106" t="str">
        <f t="shared" si="28"/>
        <v>Trung bình</v>
      </c>
      <c r="G613" s="104">
        <v>75</v>
      </c>
      <c r="H613" s="106" t="str">
        <f t="shared" si="29"/>
        <v>Khá</v>
      </c>
      <c r="I613" s="83" t="s">
        <v>79</v>
      </c>
      <c r="J613" s="107"/>
    </row>
    <row r="614" spans="1:10" s="108" customFormat="1" ht="17.25" customHeight="1" x14ac:dyDescent="0.25">
      <c r="A614" s="102">
        <v>605</v>
      </c>
      <c r="B614" s="103" t="s">
        <v>36</v>
      </c>
      <c r="C614" s="104">
        <v>501200216</v>
      </c>
      <c r="D614" s="110" t="s">
        <v>441</v>
      </c>
      <c r="E614" s="104">
        <v>2.4</v>
      </c>
      <c r="F614" s="106" t="str">
        <f t="shared" si="28"/>
        <v>Trung bình</v>
      </c>
      <c r="G614" s="104">
        <v>72</v>
      </c>
      <c r="H614" s="106" t="str">
        <f t="shared" si="29"/>
        <v>Khá</v>
      </c>
      <c r="I614" s="83" t="s">
        <v>79</v>
      </c>
      <c r="J614" s="107"/>
    </row>
    <row r="615" spans="1:10" s="108" customFormat="1" ht="17.25" customHeight="1" x14ac:dyDescent="0.25">
      <c r="A615" s="102">
        <v>606</v>
      </c>
      <c r="B615" s="103" t="s">
        <v>36</v>
      </c>
      <c r="C615" s="104">
        <v>501200226</v>
      </c>
      <c r="D615" s="110" t="s">
        <v>442</v>
      </c>
      <c r="E615" s="104">
        <v>2.2599999999999998</v>
      </c>
      <c r="F615" s="106" t="str">
        <f t="shared" si="28"/>
        <v>Trung bình</v>
      </c>
      <c r="G615" s="104">
        <v>65</v>
      </c>
      <c r="H615" s="106" t="str">
        <f t="shared" si="29"/>
        <v>TB Khá</v>
      </c>
      <c r="I615" s="83" t="s">
        <v>79</v>
      </c>
      <c r="J615" s="107"/>
    </row>
    <row r="616" spans="1:10" s="108" customFormat="1" ht="17.25" customHeight="1" x14ac:dyDescent="0.25">
      <c r="A616" s="102">
        <v>607</v>
      </c>
      <c r="B616" s="103" t="s">
        <v>36</v>
      </c>
      <c r="C616" s="104">
        <v>501200227</v>
      </c>
      <c r="D616" s="110" t="s">
        <v>443</v>
      </c>
      <c r="E616" s="104">
        <v>2.5499999999999998</v>
      </c>
      <c r="F616" s="106" t="str">
        <f t="shared" si="28"/>
        <v>Khá</v>
      </c>
      <c r="G616" s="104">
        <v>78</v>
      </c>
      <c r="H616" s="106" t="str">
        <f t="shared" si="29"/>
        <v>Khá</v>
      </c>
      <c r="I616" s="83" t="s">
        <v>76</v>
      </c>
      <c r="J616" s="107"/>
    </row>
    <row r="617" spans="1:10" s="108" customFormat="1" ht="17.25" customHeight="1" x14ac:dyDescent="0.25">
      <c r="A617" s="102">
        <v>608</v>
      </c>
      <c r="B617" s="103" t="s">
        <v>36</v>
      </c>
      <c r="C617" s="104">
        <v>501200245</v>
      </c>
      <c r="D617" s="110" t="s">
        <v>444</v>
      </c>
      <c r="E617" s="104">
        <v>2.64</v>
      </c>
      <c r="F617" s="106" t="str">
        <f t="shared" si="28"/>
        <v>Khá</v>
      </c>
      <c r="G617" s="104">
        <v>85</v>
      </c>
      <c r="H617" s="106" t="str">
        <f t="shared" si="29"/>
        <v>Tốt</v>
      </c>
      <c r="I617" s="83" t="s">
        <v>76</v>
      </c>
      <c r="J617" s="107"/>
    </row>
    <row r="618" spans="1:10" s="108" customFormat="1" ht="17.25" customHeight="1" x14ac:dyDescent="0.25">
      <c r="A618" s="102">
        <v>609</v>
      </c>
      <c r="B618" s="103" t="s">
        <v>36</v>
      </c>
      <c r="C618" s="104">
        <v>501200252</v>
      </c>
      <c r="D618" s="110" t="s">
        <v>445</v>
      </c>
      <c r="E618" s="104">
        <v>2</v>
      </c>
      <c r="F618" s="106" t="str">
        <f t="shared" si="28"/>
        <v>Trung bình</v>
      </c>
      <c r="G618" s="104">
        <v>79</v>
      </c>
      <c r="H618" s="106" t="str">
        <f t="shared" si="29"/>
        <v>Khá</v>
      </c>
      <c r="I618" s="83" t="s">
        <v>79</v>
      </c>
      <c r="J618" s="107"/>
    </row>
    <row r="619" spans="1:10" s="108" customFormat="1" ht="17.25" customHeight="1" x14ac:dyDescent="0.25">
      <c r="A619" s="102">
        <v>610</v>
      </c>
      <c r="B619" s="103" t="s">
        <v>36</v>
      </c>
      <c r="C619" s="104">
        <v>501200267</v>
      </c>
      <c r="D619" s="110" t="s">
        <v>446</v>
      </c>
      <c r="E619" s="104">
        <v>2.52</v>
      </c>
      <c r="F619" s="106" t="str">
        <f t="shared" si="28"/>
        <v>Khá</v>
      </c>
      <c r="G619" s="104">
        <v>82</v>
      </c>
      <c r="H619" s="106" t="str">
        <f t="shared" si="29"/>
        <v>Tốt</v>
      </c>
      <c r="I619" s="83" t="s">
        <v>76</v>
      </c>
      <c r="J619" s="107"/>
    </row>
    <row r="620" spans="1:10" s="108" customFormat="1" ht="17.25" customHeight="1" x14ac:dyDescent="0.25">
      <c r="A620" s="102">
        <v>611</v>
      </c>
      <c r="B620" s="103" t="s">
        <v>36</v>
      </c>
      <c r="C620" s="104">
        <v>501200284</v>
      </c>
      <c r="D620" s="110" t="s">
        <v>447</v>
      </c>
      <c r="E620" s="104">
        <v>2.4</v>
      </c>
      <c r="F620" s="106" t="str">
        <f t="shared" si="28"/>
        <v>Trung bình</v>
      </c>
      <c r="G620" s="104">
        <v>80</v>
      </c>
      <c r="H620" s="106" t="str">
        <f t="shared" si="29"/>
        <v>Tốt</v>
      </c>
      <c r="I620" s="83" t="s">
        <v>79</v>
      </c>
      <c r="J620" s="107"/>
    </row>
    <row r="621" spans="1:10" s="108" customFormat="1" ht="17.25" customHeight="1" x14ac:dyDescent="0.25">
      <c r="A621" s="102">
        <v>612</v>
      </c>
      <c r="B621" s="103" t="s">
        <v>36</v>
      </c>
      <c r="C621" s="104">
        <v>501200307</v>
      </c>
      <c r="D621" s="110" t="s">
        <v>448</v>
      </c>
      <c r="E621" s="104">
        <v>2.21</v>
      </c>
      <c r="F621" s="106" t="str">
        <f t="shared" si="28"/>
        <v>Trung bình</v>
      </c>
      <c r="G621" s="104">
        <v>74</v>
      </c>
      <c r="H621" s="106" t="str">
        <f t="shared" si="29"/>
        <v>Khá</v>
      </c>
      <c r="I621" s="83" t="s">
        <v>79</v>
      </c>
      <c r="J621" s="107"/>
    </row>
    <row r="622" spans="1:10" s="108" customFormat="1" ht="17.25" customHeight="1" x14ac:dyDescent="0.25">
      <c r="A622" s="102">
        <v>613</v>
      </c>
      <c r="B622" s="103" t="s">
        <v>36</v>
      </c>
      <c r="C622" s="104">
        <v>501200313</v>
      </c>
      <c r="D622" s="110" t="s">
        <v>449</v>
      </c>
      <c r="E622" s="104">
        <v>2.29</v>
      </c>
      <c r="F622" s="106" t="str">
        <f t="shared" si="28"/>
        <v>Trung bình</v>
      </c>
      <c r="G622" s="104">
        <v>86</v>
      </c>
      <c r="H622" s="106" t="str">
        <f t="shared" si="29"/>
        <v>Tốt</v>
      </c>
      <c r="I622" s="83" t="s">
        <v>79</v>
      </c>
      <c r="J622" s="107"/>
    </row>
    <row r="623" spans="1:10" s="108" customFormat="1" ht="17.25" customHeight="1" x14ac:dyDescent="0.25">
      <c r="A623" s="102">
        <v>614</v>
      </c>
      <c r="B623" s="103" t="s">
        <v>36</v>
      </c>
      <c r="C623" s="104">
        <v>501200316</v>
      </c>
      <c r="D623" s="110" t="s">
        <v>450</v>
      </c>
      <c r="E623" s="104">
        <v>2.76</v>
      </c>
      <c r="F623" s="106" t="str">
        <f t="shared" si="28"/>
        <v>Khá</v>
      </c>
      <c r="G623" s="104">
        <v>85</v>
      </c>
      <c r="H623" s="106" t="str">
        <f t="shared" si="29"/>
        <v>Tốt</v>
      </c>
      <c r="I623" s="83" t="s">
        <v>76</v>
      </c>
      <c r="J623" s="107"/>
    </row>
    <row r="624" spans="1:10" s="108" customFormat="1" ht="17.25" customHeight="1" x14ac:dyDescent="0.25">
      <c r="A624" s="102">
        <v>615</v>
      </c>
      <c r="B624" s="103" t="s">
        <v>36</v>
      </c>
      <c r="C624" s="104">
        <v>501200319</v>
      </c>
      <c r="D624" s="110" t="s">
        <v>451</v>
      </c>
      <c r="E624" s="104">
        <v>2.95</v>
      </c>
      <c r="F624" s="106" t="str">
        <f t="shared" si="28"/>
        <v>Khá</v>
      </c>
      <c r="G624" s="104">
        <v>90</v>
      </c>
      <c r="H624" s="106" t="str">
        <f t="shared" si="29"/>
        <v>Xuất sắc</v>
      </c>
      <c r="I624" s="83" t="s">
        <v>76</v>
      </c>
      <c r="J624" s="107"/>
    </row>
    <row r="625" spans="1:10" s="108" customFormat="1" ht="17.25" customHeight="1" x14ac:dyDescent="0.25">
      <c r="A625" s="102">
        <v>616</v>
      </c>
      <c r="B625" s="103" t="s">
        <v>36</v>
      </c>
      <c r="C625" s="104">
        <v>501200322</v>
      </c>
      <c r="D625" s="110" t="s">
        <v>452</v>
      </c>
      <c r="E625" s="104">
        <v>2.31</v>
      </c>
      <c r="F625" s="106" t="str">
        <f t="shared" si="28"/>
        <v>Trung bình</v>
      </c>
      <c r="G625" s="104">
        <v>79</v>
      </c>
      <c r="H625" s="106" t="str">
        <f t="shared" si="29"/>
        <v>Khá</v>
      </c>
      <c r="I625" s="83" t="s">
        <v>79</v>
      </c>
      <c r="J625" s="107"/>
    </row>
    <row r="626" spans="1:10" s="108" customFormat="1" ht="17.25" customHeight="1" x14ac:dyDescent="0.25">
      <c r="A626" s="102">
        <v>617</v>
      </c>
      <c r="B626" s="103" t="s">
        <v>36</v>
      </c>
      <c r="C626" s="104">
        <v>501200327</v>
      </c>
      <c r="D626" s="110" t="s">
        <v>453</v>
      </c>
      <c r="E626" s="104">
        <v>2.57</v>
      </c>
      <c r="F626" s="106" t="str">
        <f t="shared" si="28"/>
        <v>Khá</v>
      </c>
      <c r="G626" s="104">
        <v>80</v>
      </c>
      <c r="H626" s="106" t="str">
        <f t="shared" si="29"/>
        <v>Tốt</v>
      </c>
      <c r="I626" s="83" t="s">
        <v>76</v>
      </c>
      <c r="J626" s="107"/>
    </row>
    <row r="627" spans="1:10" s="108" customFormat="1" ht="17.25" customHeight="1" x14ac:dyDescent="0.25">
      <c r="A627" s="102">
        <v>618</v>
      </c>
      <c r="B627" s="103" t="s">
        <v>36</v>
      </c>
      <c r="C627" s="104">
        <v>501200334</v>
      </c>
      <c r="D627" s="110" t="s">
        <v>454</v>
      </c>
      <c r="E627" s="104">
        <v>2.64</v>
      </c>
      <c r="F627" s="106" t="str">
        <f t="shared" si="28"/>
        <v>Khá</v>
      </c>
      <c r="G627" s="104">
        <v>75</v>
      </c>
      <c r="H627" s="106" t="str">
        <f t="shared" si="29"/>
        <v>Khá</v>
      </c>
      <c r="I627" s="83" t="s">
        <v>76</v>
      </c>
      <c r="J627" s="107"/>
    </row>
    <row r="628" spans="1:10" s="108" customFormat="1" ht="17.25" customHeight="1" x14ac:dyDescent="0.25">
      <c r="A628" s="102">
        <v>619</v>
      </c>
      <c r="B628" s="103" t="s">
        <v>36</v>
      </c>
      <c r="C628" s="104">
        <v>501200378</v>
      </c>
      <c r="D628" s="110" t="s">
        <v>384</v>
      </c>
      <c r="E628" s="104">
        <v>2.4300000000000002</v>
      </c>
      <c r="F628" s="106" t="str">
        <f t="shared" si="28"/>
        <v>Trung bình</v>
      </c>
      <c r="G628" s="104">
        <v>80</v>
      </c>
      <c r="H628" s="106" t="str">
        <f t="shared" si="29"/>
        <v>Tốt</v>
      </c>
      <c r="I628" s="83" t="s">
        <v>79</v>
      </c>
      <c r="J628" s="107"/>
    </row>
    <row r="629" spans="1:10" s="108" customFormat="1" ht="17.25" customHeight="1" x14ac:dyDescent="0.25">
      <c r="A629" s="102">
        <v>620</v>
      </c>
      <c r="B629" s="103" t="s">
        <v>36</v>
      </c>
      <c r="C629" s="104">
        <v>501200389</v>
      </c>
      <c r="D629" s="110" t="s">
        <v>455</v>
      </c>
      <c r="E629" s="104">
        <v>2.69</v>
      </c>
      <c r="F629" s="106" t="str">
        <f t="shared" si="28"/>
        <v>Khá</v>
      </c>
      <c r="G629" s="104">
        <v>78</v>
      </c>
      <c r="H629" s="106" t="str">
        <f t="shared" si="29"/>
        <v>Khá</v>
      </c>
      <c r="I629" s="83" t="s">
        <v>76</v>
      </c>
      <c r="J629" s="107"/>
    </row>
    <row r="630" spans="1:10" s="108" customFormat="1" ht="17.25" customHeight="1" x14ac:dyDescent="0.25">
      <c r="A630" s="102">
        <v>621</v>
      </c>
      <c r="B630" s="103" t="s">
        <v>36</v>
      </c>
      <c r="C630" s="104">
        <v>501200421</v>
      </c>
      <c r="D630" s="110" t="s">
        <v>413</v>
      </c>
      <c r="E630" s="104">
        <v>2.4</v>
      </c>
      <c r="F630" s="106" t="str">
        <f t="shared" si="28"/>
        <v>Trung bình</v>
      </c>
      <c r="G630" s="104">
        <v>69</v>
      </c>
      <c r="H630" s="106" t="str">
        <f t="shared" si="29"/>
        <v>TB Khá</v>
      </c>
      <c r="I630" s="83" t="s">
        <v>79</v>
      </c>
      <c r="J630" s="107"/>
    </row>
    <row r="631" spans="1:10" s="108" customFormat="1" ht="17.25" customHeight="1" x14ac:dyDescent="0.25">
      <c r="A631" s="102">
        <v>622</v>
      </c>
      <c r="B631" s="103" t="s">
        <v>36</v>
      </c>
      <c r="C631" s="104">
        <v>501200437</v>
      </c>
      <c r="D631" s="110" t="s">
        <v>359</v>
      </c>
      <c r="E631" s="104">
        <v>2.69</v>
      </c>
      <c r="F631" s="106" t="str">
        <f t="shared" si="28"/>
        <v>Khá</v>
      </c>
      <c r="G631" s="104">
        <v>83</v>
      </c>
      <c r="H631" s="106" t="str">
        <f t="shared" si="29"/>
        <v>Tốt</v>
      </c>
      <c r="I631" s="83" t="s">
        <v>76</v>
      </c>
      <c r="J631" s="107"/>
    </row>
    <row r="632" spans="1:10" s="108" customFormat="1" ht="17.25" customHeight="1" x14ac:dyDescent="0.25">
      <c r="A632" s="102">
        <v>623</v>
      </c>
      <c r="B632" s="103" t="s">
        <v>36</v>
      </c>
      <c r="C632" s="104">
        <v>501200456</v>
      </c>
      <c r="D632" s="110" t="s">
        <v>456</v>
      </c>
      <c r="E632" s="104">
        <v>2.38</v>
      </c>
      <c r="F632" s="106" t="str">
        <f t="shared" si="28"/>
        <v>Trung bình</v>
      </c>
      <c r="G632" s="104">
        <v>75</v>
      </c>
      <c r="H632" s="106" t="str">
        <f t="shared" si="29"/>
        <v>Khá</v>
      </c>
      <c r="I632" s="83" t="s">
        <v>79</v>
      </c>
      <c r="J632" s="107"/>
    </row>
    <row r="633" spans="1:10" s="108" customFormat="1" ht="17.25" customHeight="1" x14ac:dyDescent="0.25">
      <c r="A633" s="102">
        <v>624</v>
      </c>
      <c r="B633" s="103" t="s">
        <v>36</v>
      </c>
      <c r="C633" s="104">
        <v>501200461</v>
      </c>
      <c r="D633" s="110" t="s">
        <v>88</v>
      </c>
      <c r="E633" s="104">
        <v>2.9</v>
      </c>
      <c r="F633" s="106" t="str">
        <f t="shared" si="28"/>
        <v>Khá</v>
      </c>
      <c r="G633" s="104">
        <v>83</v>
      </c>
      <c r="H633" s="106" t="str">
        <f t="shared" si="29"/>
        <v>Tốt</v>
      </c>
      <c r="I633" s="83" t="s">
        <v>76</v>
      </c>
      <c r="J633" s="107"/>
    </row>
    <row r="634" spans="1:10" s="108" customFormat="1" ht="17.25" customHeight="1" x14ac:dyDescent="0.25">
      <c r="A634" s="102">
        <v>625</v>
      </c>
      <c r="B634" s="103" t="s">
        <v>36</v>
      </c>
      <c r="C634" s="104">
        <v>501200482</v>
      </c>
      <c r="D634" s="110" t="s">
        <v>457</v>
      </c>
      <c r="E634" s="104">
        <v>2.5499999999999998</v>
      </c>
      <c r="F634" s="106" t="str">
        <f t="shared" si="28"/>
        <v>Khá</v>
      </c>
      <c r="G634" s="104">
        <v>71</v>
      </c>
      <c r="H634" s="106" t="str">
        <f t="shared" si="29"/>
        <v>Khá</v>
      </c>
      <c r="I634" s="83" t="s">
        <v>76</v>
      </c>
      <c r="J634" s="107"/>
    </row>
    <row r="635" spans="1:10" s="108" customFormat="1" ht="17.25" customHeight="1" x14ac:dyDescent="0.25">
      <c r="A635" s="102">
        <v>626</v>
      </c>
      <c r="B635" s="103" t="s">
        <v>36</v>
      </c>
      <c r="C635" s="104">
        <v>501200508</v>
      </c>
      <c r="D635" s="110" t="s">
        <v>197</v>
      </c>
      <c r="E635" s="104">
        <v>2.57</v>
      </c>
      <c r="F635" s="106" t="str">
        <f t="shared" si="28"/>
        <v>Khá</v>
      </c>
      <c r="G635" s="104">
        <v>71</v>
      </c>
      <c r="H635" s="106" t="str">
        <f t="shared" si="29"/>
        <v>Khá</v>
      </c>
      <c r="I635" s="111" t="s">
        <v>76</v>
      </c>
      <c r="J635" s="107"/>
    </row>
    <row r="636" spans="1:10" s="108" customFormat="1" ht="17.25" customHeight="1" x14ac:dyDescent="0.25">
      <c r="A636" s="102">
        <v>627</v>
      </c>
      <c r="B636" s="103" t="s">
        <v>36</v>
      </c>
      <c r="C636" s="104">
        <v>501200515</v>
      </c>
      <c r="D636" s="110" t="s">
        <v>458</v>
      </c>
      <c r="E636" s="104">
        <v>2.4</v>
      </c>
      <c r="F636" s="106" t="str">
        <f t="shared" si="28"/>
        <v>Trung bình</v>
      </c>
      <c r="G636" s="104">
        <v>80</v>
      </c>
      <c r="H636" s="106" t="str">
        <f t="shared" si="29"/>
        <v>Tốt</v>
      </c>
      <c r="I636" s="83" t="s">
        <v>79</v>
      </c>
      <c r="J636" s="107"/>
    </row>
    <row r="637" spans="1:10" s="108" customFormat="1" ht="17.25" customHeight="1" x14ac:dyDescent="0.25">
      <c r="A637" s="102">
        <v>628</v>
      </c>
      <c r="B637" s="103" t="s">
        <v>36</v>
      </c>
      <c r="C637" s="104">
        <v>501200600</v>
      </c>
      <c r="D637" s="110" t="s">
        <v>459</v>
      </c>
      <c r="E637" s="104">
        <v>2.4300000000000002</v>
      </c>
      <c r="F637" s="106" t="str">
        <f t="shared" si="28"/>
        <v>Trung bình</v>
      </c>
      <c r="G637" s="104">
        <v>55</v>
      </c>
      <c r="H637" s="106" t="str">
        <f t="shared" si="29"/>
        <v>Trung bình</v>
      </c>
      <c r="I637" s="83" t="s">
        <v>79</v>
      </c>
      <c r="J637" s="107"/>
    </row>
    <row r="638" spans="1:10" s="108" customFormat="1" ht="17.25" customHeight="1" x14ac:dyDescent="0.25">
      <c r="A638" s="102">
        <v>629</v>
      </c>
      <c r="B638" s="103" t="s">
        <v>36</v>
      </c>
      <c r="C638" s="104">
        <v>501200617</v>
      </c>
      <c r="D638" s="110" t="s">
        <v>460</v>
      </c>
      <c r="E638" s="104">
        <v>2.33</v>
      </c>
      <c r="F638" s="106" t="str">
        <f t="shared" si="28"/>
        <v>Trung bình</v>
      </c>
      <c r="G638" s="104">
        <v>77</v>
      </c>
      <c r="H638" s="106" t="str">
        <f t="shared" si="29"/>
        <v>Khá</v>
      </c>
      <c r="I638" s="83" t="s">
        <v>79</v>
      </c>
      <c r="J638" s="107"/>
    </row>
    <row r="639" spans="1:10" s="108" customFormat="1" ht="17.25" customHeight="1" x14ac:dyDescent="0.25">
      <c r="A639" s="102">
        <v>630</v>
      </c>
      <c r="B639" s="103" t="s">
        <v>36</v>
      </c>
      <c r="C639" s="104">
        <v>501200636</v>
      </c>
      <c r="D639" s="110" t="s">
        <v>84</v>
      </c>
      <c r="E639" s="104">
        <v>2.71</v>
      </c>
      <c r="F639" s="106" t="str">
        <f t="shared" si="28"/>
        <v>Khá</v>
      </c>
      <c r="G639" s="104">
        <v>78</v>
      </c>
      <c r="H639" s="106" t="str">
        <f t="shared" si="29"/>
        <v>Khá</v>
      </c>
      <c r="I639" s="83" t="s">
        <v>76</v>
      </c>
      <c r="J639" s="107"/>
    </row>
    <row r="640" spans="1:10" s="108" customFormat="1" ht="17.25" customHeight="1" x14ac:dyDescent="0.25">
      <c r="A640" s="102">
        <v>631</v>
      </c>
      <c r="B640" s="103" t="s">
        <v>36</v>
      </c>
      <c r="C640" s="104">
        <v>501200661</v>
      </c>
      <c r="D640" s="110" t="s">
        <v>461</v>
      </c>
      <c r="E640" s="104">
        <v>2.2400000000000002</v>
      </c>
      <c r="F640" s="106" t="str">
        <f t="shared" si="28"/>
        <v>Trung bình</v>
      </c>
      <c r="G640" s="104">
        <v>72</v>
      </c>
      <c r="H640" s="106" t="str">
        <f t="shared" si="29"/>
        <v>Khá</v>
      </c>
      <c r="I640" s="83" t="s">
        <v>79</v>
      </c>
      <c r="J640" s="107"/>
    </row>
    <row r="641" spans="1:10" s="108" customFormat="1" ht="17.25" customHeight="1" x14ac:dyDescent="0.25">
      <c r="A641" s="102">
        <v>632</v>
      </c>
      <c r="B641" s="103" t="s">
        <v>36</v>
      </c>
      <c r="C641" s="104">
        <v>501200735</v>
      </c>
      <c r="D641" s="110" t="s">
        <v>462</v>
      </c>
      <c r="E641" s="104">
        <v>2.2599999999999998</v>
      </c>
      <c r="F641" s="106" t="str">
        <f t="shared" si="28"/>
        <v>Trung bình</v>
      </c>
      <c r="G641" s="104">
        <v>54</v>
      </c>
      <c r="H641" s="106" t="str">
        <f t="shared" si="29"/>
        <v>Trung bình</v>
      </c>
      <c r="I641" s="83" t="s">
        <v>79</v>
      </c>
      <c r="J641" s="107"/>
    </row>
    <row r="642" spans="1:10" s="108" customFormat="1" ht="17.25" customHeight="1" x14ac:dyDescent="0.25">
      <c r="A642" s="102">
        <v>633</v>
      </c>
      <c r="B642" s="103" t="s">
        <v>36</v>
      </c>
      <c r="C642" s="104">
        <v>501200745</v>
      </c>
      <c r="D642" s="110" t="s">
        <v>463</v>
      </c>
      <c r="E642" s="104">
        <v>2.4300000000000002</v>
      </c>
      <c r="F642" s="106" t="str">
        <f t="shared" si="28"/>
        <v>Trung bình</v>
      </c>
      <c r="G642" s="104">
        <v>81</v>
      </c>
      <c r="H642" s="106" t="str">
        <f t="shared" si="29"/>
        <v>Tốt</v>
      </c>
      <c r="I642" s="83" t="s">
        <v>79</v>
      </c>
      <c r="J642" s="107"/>
    </row>
    <row r="643" spans="1:10" s="108" customFormat="1" ht="17.25" customHeight="1" x14ac:dyDescent="0.25">
      <c r="A643" s="102">
        <v>634</v>
      </c>
      <c r="B643" s="103" t="s">
        <v>36</v>
      </c>
      <c r="C643" s="104">
        <v>501200756</v>
      </c>
      <c r="D643" s="110" t="s">
        <v>464</v>
      </c>
      <c r="E643" s="104">
        <v>2.6</v>
      </c>
      <c r="F643" s="106" t="str">
        <f t="shared" si="28"/>
        <v>Khá</v>
      </c>
      <c r="G643" s="104">
        <v>80</v>
      </c>
      <c r="H643" s="106" t="str">
        <f t="shared" si="29"/>
        <v>Tốt</v>
      </c>
      <c r="I643" s="83" t="s">
        <v>76</v>
      </c>
      <c r="J643" s="107"/>
    </row>
    <row r="644" spans="1:10" s="108" customFormat="1" ht="17.25" customHeight="1" x14ac:dyDescent="0.25">
      <c r="A644" s="102">
        <v>635</v>
      </c>
      <c r="B644" s="103" t="s">
        <v>36</v>
      </c>
      <c r="C644" s="104">
        <v>501200770</v>
      </c>
      <c r="D644" s="110" t="s">
        <v>465</v>
      </c>
      <c r="E644" s="104">
        <v>2.64</v>
      </c>
      <c r="F644" s="106" t="str">
        <f t="shared" si="28"/>
        <v>Khá</v>
      </c>
      <c r="G644" s="104">
        <v>72</v>
      </c>
      <c r="H644" s="106" t="str">
        <f t="shared" si="29"/>
        <v>Khá</v>
      </c>
      <c r="I644" s="83" t="s">
        <v>76</v>
      </c>
      <c r="J644" s="107"/>
    </row>
    <row r="645" spans="1:10" s="108" customFormat="1" ht="17.25" customHeight="1" x14ac:dyDescent="0.25">
      <c r="A645" s="102">
        <v>636</v>
      </c>
      <c r="B645" s="103" t="s">
        <v>36</v>
      </c>
      <c r="C645" s="104">
        <v>501200777</v>
      </c>
      <c r="D645" s="110" t="s">
        <v>466</v>
      </c>
      <c r="E645" s="104">
        <v>1.81</v>
      </c>
      <c r="F645" s="106" t="str">
        <f t="shared" si="28"/>
        <v>Yếu</v>
      </c>
      <c r="G645" s="104">
        <v>55</v>
      </c>
      <c r="H645" s="106" t="str">
        <f t="shared" si="29"/>
        <v>Trung bình</v>
      </c>
      <c r="I645" s="83" t="s">
        <v>75</v>
      </c>
      <c r="J645" s="107"/>
    </row>
    <row r="646" spans="1:10" s="108" customFormat="1" ht="17.25" customHeight="1" x14ac:dyDescent="0.25">
      <c r="A646" s="102">
        <v>637</v>
      </c>
      <c r="B646" s="103" t="s">
        <v>36</v>
      </c>
      <c r="C646" s="104">
        <v>501200783</v>
      </c>
      <c r="D646" s="110" t="s">
        <v>467</v>
      </c>
      <c r="E646" s="104">
        <v>2.33</v>
      </c>
      <c r="F646" s="106" t="str">
        <f t="shared" si="28"/>
        <v>Trung bình</v>
      </c>
      <c r="G646" s="104">
        <v>80</v>
      </c>
      <c r="H646" s="106" t="str">
        <f t="shared" si="29"/>
        <v>Tốt</v>
      </c>
      <c r="I646" s="83" t="s">
        <v>79</v>
      </c>
      <c r="J646" s="107"/>
    </row>
    <row r="647" spans="1:10" s="108" customFormat="1" ht="17.25" customHeight="1" x14ac:dyDescent="0.25">
      <c r="A647" s="102">
        <v>638</v>
      </c>
      <c r="B647" s="103" t="s">
        <v>36</v>
      </c>
      <c r="C647" s="104">
        <v>501200790</v>
      </c>
      <c r="D647" s="110" t="s">
        <v>468</v>
      </c>
      <c r="E647" s="104">
        <v>2.4</v>
      </c>
      <c r="F647" s="106" t="str">
        <f t="shared" si="28"/>
        <v>Trung bình</v>
      </c>
      <c r="G647" s="104">
        <v>74</v>
      </c>
      <c r="H647" s="106" t="str">
        <f t="shared" si="29"/>
        <v>Khá</v>
      </c>
      <c r="I647" s="83" t="s">
        <v>79</v>
      </c>
      <c r="J647" s="107"/>
    </row>
    <row r="648" spans="1:10" s="108" customFormat="1" ht="17.25" customHeight="1" x14ac:dyDescent="0.25">
      <c r="A648" s="102">
        <v>639</v>
      </c>
      <c r="B648" s="103" t="s">
        <v>36</v>
      </c>
      <c r="C648" s="104">
        <v>501200794</v>
      </c>
      <c r="D648" s="110" t="s">
        <v>469</v>
      </c>
      <c r="E648" s="104">
        <v>2.36</v>
      </c>
      <c r="F648" s="106" t="str">
        <f t="shared" si="28"/>
        <v>Trung bình</v>
      </c>
      <c r="G648" s="104">
        <v>69</v>
      </c>
      <c r="H648" s="106" t="str">
        <f t="shared" si="29"/>
        <v>TB Khá</v>
      </c>
      <c r="I648" s="83" t="s">
        <v>79</v>
      </c>
      <c r="J648" s="107"/>
    </row>
    <row r="649" spans="1:10" s="108" customFormat="1" ht="17.25" customHeight="1" x14ac:dyDescent="0.25">
      <c r="A649" s="102">
        <v>640</v>
      </c>
      <c r="B649" s="103" t="s">
        <v>36</v>
      </c>
      <c r="C649" s="104">
        <v>501200811</v>
      </c>
      <c r="D649" s="110" t="s">
        <v>470</v>
      </c>
      <c r="E649" s="104">
        <v>2.93</v>
      </c>
      <c r="F649" s="106" t="str">
        <f t="shared" si="28"/>
        <v>Khá</v>
      </c>
      <c r="G649" s="104">
        <v>90</v>
      </c>
      <c r="H649" s="106" t="str">
        <f t="shared" si="29"/>
        <v>Xuất sắc</v>
      </c>
      <c r="I649" s="83" t="s">
        <v>76</v>
      </c>
      <c r="J649" s="107"/>
    </row>
    <row r="650" spans="1:10" s="108" customFormat="1" ht="17.25" customHeight="1" x14ac:dyDescent="0.25">
      <c r="A650" s="102">
        <v>641</v>
      </c>
      <c r="B650" s="103" t="s">
        <v>36</v>
      </c>
      <c r="C650" s="104">
        <v>501200823</v>
      </c>
      <c r="D650" s="110" t="s">
        <v>471</v>
      </c>
      <c r="E650" s="104">
        <v>2.57</v>
      </c>
      <c r="F650" s="106" t="str">
        <f t="shared" ref="F650:F713" si="30">IF(E650&lt;2,"Yếu",IF(E650&lt;2.5,"Trung bình",IF(E650&lt;3.2,"Khá",IF(E650&lt;3.6,"Giỏi","Xuất sắc"))))</f>
        <v>Khá</v>
      </c>
      <c r="G650" s="104">
        <v>80</v>
      </c>
      <c r="H650" s="106" t="str">
        <f t="shared" ref="H650:H713" si="31">IF(G650&lt;30,"Kém",IF(G650&lt;50,"Yếu",IF(G650&lt;60,"Trung bình",IF(G650&lt;70,"TB Khá",IF(G650&lt;80,"Khá",IF(G650&lt;90,"Tốt","Xuất sắc"))))))</f>
        <v>Tốt</v>
      </c>
      <c r="I650" s="83" t="s">
        <v>76</v>
      </c>
      <c r="J650" s="107"/>
    </row>
    <row r="651" spans="1:10" s="108" customFormat="1" ht="17.25" customHeight="1" x14ac:dyDescent="0.25">
      <c r="A651" s="102">
        <v>642</v>
      </c>
      <c r="B651" s="103" t="s">
        <v>37</v>
      </c>
      <c r="C651" s="104">
        <v>501200001</v>
      </c>
      <c r="D651" s="110" t="s">
        <v>925</v>
      </c>
      <c r="E651" s="104">
        <v>2.6</v>
      </c>
      <c r="F651" s="106" t="str">
        <f t="shared" si="30"/>
        <v>Khá</v>
      </c>
      <c r="G651" s="104">
        <v>69</v>
      </c>
      <c r="H651" s="106" t="str">
        <f t="shared" si="31"/>
        <v>TB Khá</v>
      </c>
      <c r="I651" s="109" t="s">
        <v>82</v>
      </c>
      <c r="J651" s="107"/>
    </row>
    <row r="652" spans="1:10" s="108" customFormat="1" ht="17.25" customHeight="1" x14ac:dyDescent="0.25">
      <c r="A652" s="102">
        <v>643</v>
      </c>
      <c r="B652" s="103" t="s">
        <v>37</v>
      </c>
      <c r="C652" s="104">
        <v>501200016</v>
      </c>
      <c r="D652" s="110" t="s">
        <v>926</v>
      </c>
      <c r="E652" s="104">
        <v>2.6</v>
      </c>
      <c r="F652" s="106" t="str">
        <f t="shared" si="30"/>
        <v>Khá</v>
      </c>
      <c r="G652" s="104">
        <v>71</v>
      </c>
      <c r="H652" s="106" t="str">
        <f t="shared" si="31"/>
        <v>Khá</v>
      </c>
      <c r="I652" s="104" t="s">
        <v>76</v>
      </c>
      <c r="J652" s="107"/>
    </row>
    <row r="653" spans="1:10" s="108" customFormat="1" ht="17.25" customHeight="1" x14ac:dyDescent="0.25">
      <c r="A653" s="102">
        <v>644</v>
      </c>
      <c r="B653" s="103" t="s">
        <v>37</v>
      </c>
      <c r="C653" s="104">
        <v>501200021</v>
      </c>
      <c r="D653" s="110" t="s">
        <v>927</v>
      </c>
      <c r="E653" s="104">
        <v>2.64</v>
      </c>
      <c r="F653" s="106" t="str">
        <f t="shared" si="30"/>
        <v>Khá</v>
      </c>
      <c r="G653" s="104">
        <v>77</v>
      </c>
      <c r="H653" s="106" t="str">
        <f t="shared" si="31"/>
        <v>Khá</v>
      </c>
      <c r="I653" s="109" t="s">
        <v>76</v>
      </c>
      <c r="J653" s="107"/>
    </row>
    <row r="654" spans="1:10" s="108" customFormat="1" ht="17.25" customHeight="1" x14ac:dyDescent="0.25">
      <c r="A654" s="102">
        <v>645</v>
      </c>
      <c r="B654" s="103" t="s">
        <v>37</v>
      </c>
      <c r="C654" s="104">
        <v>501200025</v>
      </c>
      <c r="D654" s="110" t="s">
        <v>928</v>
      </c>
      <c r="E654" s="104">
        <v>2.93</v>
      </c>
      <c r="F654" s="106" t="str">
        <f t="shared" si="30"/>
        <v>Khá</v>
      </c>
      <c r="G654" s="104">
        <v>72</v>
      </c>
      <c r="H654" s="106" t="str">
        <f t="shared" si="31"/>
        <v>Khá</v>
      </c>
      <c r="I654" s="104" t="s">
        <v>76</v>
      </c>
      <c r="J654" s="107"/>
    </row>
    <row r="655" spans="1:10" s="108" customFormat="1" ht="17.25" customHeight="1" x14ac:dyDescent="0.25">
      <c r="A655" s="102">
        <v>646</v>
      </c>
      <c r="B655" s="103" t="s">
        <v>37</v>
      </c>
      <c r="C655" s="104">
        <v>501200027</v>
      </c>
      <c r="D655" s="110" t="s">
        <v>929</v>
      </c>
      <c r="E655" s="104">
        <v>2.5499999999999998</v>
      </c>
      <c r="F655" s="106" t="str">
        <f t="shared" si="30"/>
        <v>Khá</v>
      </c>
      <c r="G655" s="104">
        <v>75</v>
      </c>
      <c r="H655" s="106" t="str">
        <f t="shared" si="31"/>
        <v>Khá</v>
      </c>
      <c r="I655" s="109" t="s">
        <v>76</v>
      </c>
      <c r="J655" s="107"/>
    </row>
    <row r="656" spans="1:10" s="108" customFormat="1" ht="17.25" customHeight="1" x14ac:dyDescent="0.25">
      <c r="A656" s="102">
        <v>647</v>
      </c>
      <c r="B656" s="103" t="s">
        <v>37</v>
      </c>
      <c r="C656" s="104">
        <v>501200029</v>
      </c>
      <c r="D656" s="110" t="s">
        <v>930</v>
      </c>
      <c r="E656" s="104">
        <v>2.98</v>
      </c>
      <c r="F656" s="106" t="str">
        <f t="shared" si="30"/>
        <v>Khá</v>
      </c>
      <c r="G656" s="104">
        <v>88</v>
      </c>
      <c r="H656" s="106" t="str">
        <f t="shared" si="31"/>
        <v>Tốt</v>
      </c>
      <c r="I656" s="109" t="s">
        <v>76</v>
      </c>
      <c r="J656" s="107"/>
    </row>
    <row r="657" spans="1:10" s="108" customFormat="1" ht="17.25" customHeight="1" x14ac:dyDescent="0.25">
      <c r="A657" s="102">
        <v>648</v>
      </c>
      <c r="B657" s="103" t="s">
        <v>37</v>
      </c>
      <c r="C657" s="104">
        <v>501200043</v>
      </c>
      <c r="D657" s="110" t="s">
        <v>931</v>
      </c>
      <c r="E657" s="104">
        <v>2.6</v>
      </c>
      <c r="F657" s="106" t="str">
        <f t="shared" si="30"/>
        <v>Khá</v>
      </c>
      <c r="G657" s="104">
        <v>76</v>
      </c>
      <c r="H657" s="106" t="str">
        <f t="shared" si="31"/>
        <v>Khá</v>
      </c>
      <c r="I657" s="104" t="s">
        <v>76</v>
      </c>
      <c r="J657" s="107"/>
    </row>
    <row r="658" spans="1:10" s="108" customFormat="1" ht="17.25" customHeight="1" x14ac:dyDescent="0.25">
      <c r="A658" s="102">
        <v>649</v>
      </c>
      <c r="B658" s="103" t="s">
        <v>37</v>
      </c>
      <c r="C658" s="104">
        <v>501200088</v>
      </c>
      <c r="D658" s="110" t="s">
        <v>932</v>
      </c>
      <c r="E658" s="104">
        <v>2.86</v>
      </c>
      <c r="F658" s="106" t="str">
        <f t="shared" si="30"/>
        <v>Khá</v>
      </c>
      <c r="G658" s="104">
        <v>80</v>
      </c>
      <c r="H658" s="106" t="str">
        <f t="shared" si="31"/>
        <v>Tốt</v>
      </c>
      <c r="I658" s="106" t="s">
        <v>76</v>
      </c>
      <c r="J658" s="107"/>
    </row>
    <row r="659" spans="1:10" s="108" customFormat="1" ht="17.25" customHeight="1" x14ac:dyDescent="0.25">
      <c r="A659" s="102">
        <v>650</v>
      </c>
      <c r="B659" s="103" t="s">
        <v>37</v>
      </c>
      <c r="C659" s="104">
        <v>501200092</v>
      </c>
      <c r="D659" s="110" t="s">
        <v>933</v>
      </c>
      <c r="E659" s="104">
        <v>3.33</v>
      </c>
      <c r="F659" s="106" t="str">
        <f t="shared" si="30"/>
        <v>Giỏi</v>
      </c>
      <c r="G659" s="104">
        <v>88</v>
      </c>
      <c r="H659" s="106" t="str">
        <f t="shared" si="31"/>
        <v>Tốt</v>
      </c>
      <c r="I659" s="109" t="s">
        <v>77</v>
      </c>
      <c r="J659" s="107"/>
    </row>
    <row r="660" spans="1:10" s="108" customFormat="1" ht="17.25" customHeight="1" x14ac:dyDescent="0.25">
      <c r="A660" s="102">
        <v>651</v>
      </c>
      <c r="B660" s="103" t="s">
        <v>37</v>
      </c>
      <c r="C660" s="104">
        <v>501200095</v>
      </c>
      <c r="D660" s="110" t="s">
        <v>934</v>
      </c>
      <c r="E660" s="104">
        <v>2.88</v>
      </c>
      <c r="F660" s="106" t="str">
        <f t="shared" si="30"/>
        <v>Khá</v>
      </c>
      <c r="G660" s="104">
        <v>73</v>
      </c>
      <c r="H660" s="106" t="str">
        <f t="shared" si="31"/>
        <v>Khá</v>
      </c>
      <c r="I660" s="104" t="s">
        <v>76</v>
      </c>
      <c r="J660" s="107"/>
    </row>
    <row r="661" spans="1:10" s="108" customFormat="1" ht="17.25" customHeight="1" x14ac:dyDescent="0.25">
      <c r="A661" s="102">
        <v>652</v>
      </c>
      <c r="B661" s="103" t="s">
        <v>37</v>
      </c>
      <c r="C661" s="104">
        <v>501200138</v>
      </c>
      <c r="D661" s="110" t="s">
        <v>935</v>
      </c>
      <c r="E661" s="104">
        <v>2.6</v>
      </c>
      <c r="F661" s="106" t="str">
        <f t="shared" si="30"/>
        <v>Khá</v>
      </c>
      <c r="G661" s="104">
        <v>74</v>
      </c>
      <c r="H661" s="106" t="str">
        <f t="shared" si="31"/>
        <v>Khá</v>
      </c>
      <c r="I661" s="104" t="s">
        <v>76</v>
      </c>
      <c r="J661" s="107"/>
    </row>
    <row r="662" spans="1:10" s="108" customFormat="1" ht="17.25" customHeight="1" x14ac:dyDescent="0.25">
      <c r="A662" s="102">
        <v>653</v>
      </c>
      <c r="B662" s="103" t="s">
        <v>37</v>
      </c>
      <c r="C662" s="104">
        <v>501200152</v>
      </c>
      <c r="D662" s="110" t="s">
        <v>936</v>
      </c>
      <c r="E662" s="104">
        <v>2.2599999999999998</v>
      </c>
      <c r="F662" s="106" t="str">
        <f t="shared" si="30"/>
        <v>Trung bình</v>
      </c>
      <c r="G662" s="104">
        <v>71</v>
      </c>
      <c r="H662" s="106" t="str">
        <f t="shared" si="31"/>
        <v>Khá</v>
      </c>
      <c r="I662" s="106" t="s">
        <v>79</v>
      </c>
      <c r="J662" s="107"/>
    </row>
    <row r="663" spans="1:10" s="108" customFormat="1" ht="17.25" customHeight="1" x14ac:dyDescent="0.25">
      <c r="A663" s="102">
        <v>654</v>
      </c>
      <c r="B663" s="103" t="s">
        <v>37</v>
      </c>
      <c r="C663" s="104">
        <v>501200185</v>
      </c>
      <c r="D663" s="110" t="s">
        <v>937</v>
      </c>
      <c r="E663" s="104">
        <v>2.67</v>
      </c>
      <c r="F663" s="106" t="str">
        <f t="shared" si="30"/>
        <v>Khá</v>
      </c>
      <c r="G663" s="104">
        <v>76</v>
      </c>
      <c r="H663" s="106" t="str">
        <f t="shared" si="31"/>
        <v>Khá</v>
      </c>
      <c r="I663" s="109" t="s">
        <v>76</v>
      </c>
      <c r="J663" s="107"/>
    </row>
    <row r="664" spans="1:10" s="108" customFormat="1" ht="17.25" customHeight="1" x14ac:dyDescent="0.25">
      <c r="A664" s="102">
        <v>655</v>
      </c>
      <c r="B664" s="103" t="s">
        <v>37</v>
      </c>
      <c r="C664" s="104">
        <v>501200196</v>
      </c>
      <c r="D664" s="110" t="s">
        <v>938</v>
      </c>
      <c r="E664" s="104">
        <v>3.36</v>
      </c>
      <c r="F664" s="106" t="str">
        <f t="shared" si="30"/>
        <v>Giỏi</v>
      </c>
      <c r="G664" s="104">
        <v>99</v>
      </c>
      <c r="H664" s="106" t="str">
        <f t="shared" si="31"/>
        <v>Xuất sắc</v>
      </c>
      <c r="I664" s="109" t="s">
        <v>77</v>
      </c>
      <c r="J664" s="107"/>
    </row>
    <row r="665" spans="1:10" s="108" customFormat="1" ht="17.25" customHeight="1" x14ac:dyDescent="0.25">
      <c r="A665" s="102">
        <v>656</v>
      </c>
      <c r="B665" s="103" t="s">
        <v>37</v>
      </c>
      <c r="C665" s="104">
        <v>501200209</v>
      </c>
      <c r="D665" s="110" t="s">
        <v>939</v>
      </c>
      <c r="E665" s="104">
        <v>2.4500000000000002</v>
      </c>
      <c r="F665" s="106" t="str">
        <f t="shared" si="30"/>
        <v>Trung bình</v>
      </c>
      <c r="G665" s="104">
        <v>74</v>
      </c>
      <c r="H665" s="106" t="str">
        <f t="shared" si="31"/>
        <v>Khá</v>
      </c>
      <c r="I665" s="106" t="s">
        <v>79</v>
      </c>
      <c r="J665" s="107"/>
    </row>
    <row r="666" spans="1:10" s="108" customFormat="1" ht="17.25" customHeight="1" x14ac:dyDescent="0.25">
      <c r="A666" s="102">
        <v>657</v>
      </c>
      <c r="B666" s="103" t="s">
        <v>37</v>
      </c>
      <c r="C666" s="104">
        <v>501200212</v>
      </c>
      <c r="D666" s="110" t="s">
        <v>940</v>
      </c>
      <c r="E666" s="104">
        <v>2.93</v>
      </c>
      <c r="F666" s="106" t="str">
        <f t="shared" si="30"/>
        <v>Khá</v>
      </c>
      <c r="G666" s="104">
        <v>79</v>
      </c>
      <c r="H666" s="106" t="str">
        <f t="shared" si="31"/>
        <v>Khá</v>
      </c>
      <c r="I666" s="109" t="s">
        <v>76</v>
      </c>
      <c r="J666" s="107"/>
    </row>
    <row r="667" spans="1:10" s="108" customFormat="1" ht="17.25" customHeight="1" x14ac:dyDescent="0.25">
      <c r="A667" s="102">
        <v>658</v>
      </c>
      <c r="B667" s="103" t="s">
        <v>37</v>
      </c>
      <c r="C667" s="104">
        <v>501200228</v>
      </c>
      <c r="D667" s="110" t="s">
        <v>941</v>
      </c>
      <c r="E667" s="104">
        <v>2.69</v>
      </c>
      <c r="F667" s="106" t="str">
        <f t="shared" si="30"/>
        <v>Khá</v>
      </c>
      <c r="G667" s="104">
        <v>84</v>
      </c>
      <c r="H667" s="106" t="str">
        <f t="shared" si="31"/>
        <v>Tốt</v>
      </c>
      <c r="I667" s="109" t="s">
        <v>76</v>
      </c>
      <c r="J667" s="107"/>
    </row>
    <row r="668" spans="1:10" s="108" customFormat="1" ht="17.25" customHeight="1" x14ac:dyDescent="0.25">
      <c r="A668" s="102">
        <v>659</v>
      </c>
      <c r="B668" s="103" t="s">
        <v>37</v>
      </c>
      <c r="C668" s="104">
        <v>501200236</v>
      </c>
      <c r="D668" s="110" t="s">
        <v>942</v>
      </c>
      <c r="E668" s="104">
        <v>2.64</v>
      </c>
      <c r="F668" s="106" t="str">
        <f t="shared" si="30"/>
        <v>Khá</v>
      </c>
      <c r="G668" s="104">
        <v>85</v>
      </c>
      <c r="H668" s="106" t="str">
        <f t="shared" si="31"/>
        <v>Tốt</v>
      </c>
      <c r="I668" s="104" t="s">
        <v>76</v>
      </c>
      <c r="J668" s="107"/>
    </row>
    <row r="669" spans="1:10" s="108" customFormat="1" ht="17.25" customHeight="1" x14ac:dyDescent="0.25">
      <c r="A669" s="102">
        <v>660</v>
      </c>
      <c r="B669" s="103" t="s">
        <v>37</v>
      </c>
      <c r="C669" s="104">
        <v>501200255</v>
      </c>
      <c r="D669" s="110" t="s">
        <v>943</v>
      </c>
      <c r="E669" s="104">
        <v>2.67</v>
      </c>
      <c r="F669" s="106" t="str">
        <f t="shared" si="30"/>
        <v>Khá</v>
      </c>
      <c r="G669" s="104">
        <v>74</v>
      </c>
      <c r="H669" s="106" t="str">
        <f t="shared" si="31"/>
        <v>Khá</v>
      </c>
      <c r="I669" s="109" t="s">
        <v>76</v>
      </c>
      <c r="J669" s="107"/>
    </row>
    <row r="670" spans="1:10" s="108" customFormat="1" ht="17.25" customHeight="1" x14ac:dyDescent="0.25">
      <c r="A670" s="102">
        <v>661</v>
      </c>
      <c r="B670" s="103" t="s">
        <v>37</v>
      </c>
      <c r="C670" s="104">
        <v>501200275</v>
      </c>
      <c r="D670" s="110" t="s">
        <v>944</v>
      </c>
      <c r="E670" s="104">
        <v>3.14</v>
      </c>
      <c r="F670" s="106" t="str">
        <f t="shared" si="30"/>
        <v>Khá</v>
      </c>
      <c r="G670" s="104">
        <v>72</v>
      </c>
      <c r="H670" s="106" t="str">
        <f t="shared" si="31"/>
        <v>Khá</v>
      </c>
      <c r="I670" s="109" t="s">
        <v>76</v>
      </c>
      <c r="J670" s="107"/>
    </row>
    <row r="671" spans="1:10" s="108" customFormat="1" ht="17.25" customHeight="1" x14ac:dyDescent="0.25">
      <c r="A671" s="102">
        <v>662</v>
      </c>
      <c r="B671" s="103" t="s">
        <v>37</v>
      </c>
      <c r="C671" s="104">
        <v>501200279</v>
      </c>
      <c r="D671" s="110" t="s">
        <v>945</v>
      </c>
      <c r="E671" s="104">
        <v>2.48</v>
      </c>
      <c r="F671" s="106" t="str">
        <f t="shared" si="30"/>
        <v>Trung bình</v>
      </c>
      <c r="G671" s="104">
        <v>74</v>
      </c>
      <c r="H671" s="106" t="str">
        <f t="shared" si="31"/>
        <v>Khá</v>
      </c>
      <c r="I671" s="109" t="s">
        <v>79</v>
      </c>
      <c r="J671" s="107"/>
    </row>
    <row r="672" spans="1:10" s="108" customFormat="1" ht="17.25" customHeight="1" x14ac:dyDescent="0.25">
      <c r="A672" s="102">
        <v>663</v>
      </c>
      <c r="B672" s="103" t="s">
        <v>37</v>
      </c>
      <c r="C672" s="104">
        <v>501200290</v>
      </c>
      <c r="D672" s="110" t="s">
        <v>946</v>
      </c>
      <c r="E672" s="104">
        <v>2.93</v>
      </c>
      <c r="F672" s="106" t="str">
        <f t="shared" si="30"/>
        <v>Khá</v>
      </c>
      <c r="G672" s="104">
        <v>57</v>
      </c>
      <c r="H672" s="106" t="str">
        <f t="shared" si="31"/>
        <v>Trung bình</v>
      </c>
      <c r="I672" s="104" t="s">
        <v>79</v>
      </c>
      <c r="J672" s="107"/>
    </row>
    <row r="673" spans="1:10" s="108" customFormat="1" ht="17.25" customHeight="1" x14ac:dyDescent="0.25">
      <c r="A673" s="102">
        <v>664</v>
      </c>
      <c r="B673" s="103" t="s">
        <v>37</v>
      </c>
      <c r="C673" s="104">
        <v>501200297</v>
      </c>
      <c r="D673" s="110" t="s">
        <v>947</v>
      </c>
      <c r="E673" s="104">
        <v>2.4300000000000002</v>
      </c>
      <c r="F673" s="106" t="str">
        <f t="shared" si="30"/>
        <v>Trung bình</v>
      </c>
      <c r="G673" s="104">
        <v>74</v>
      </c>
      <c r="H673" s="106" t="str">
        <f t="shared" si="31"/>
        <v>Khá</v>
      </c>
      <c r="I673" s="106" t="s">
        <v>79</v>
      </c>
      <c r="J673" s="107"/>
    </row>
    <row r="674" spans="1:10" s="108" customFormat="1" ht="17.25" customHeight="1" x14ac:dyDescent="0.25">
      <c r="A674" s="102">
        <v>665</v>
      </c>
      <c r="B674" s="103" t="s">
        <v>37</v>
      </c>
      <c r="C674" s="104">
        <v>501200311</v>
      </c>
      <c r="D674" s="110" t="s">
        <v>948</v>
      </c>
      <c r="E674" s="104">
        <v>2.79</v>
      </c>
      <c r="F674" s="106" t="str">
        <f t="shared" si="30"/>
        <v>Khá</v>
      </c>
      <c r="G674" s="104">
        <v>85</v>
      </c>
      <c r="H674" s="106" t="str">
        <f t="shared" si="31"/>
        <v>Tốt</v>
      </c>
      <c r="I674" s="104" t="s">
        <v>76</v>
      </c>
      <c r="J674" s="107"/>
    </row>
    <row r="675" spans="1:10" s="108" customFormat="1" ht="17.25" customHeight="1" x14ac:dyDescent="0.25">
      <c r="A675" s="102">
        <v>666</v>
      </c>
      <c r="B675" s="103" t="s">
        <v>37</v>
      </c>
      <c r="C675" s="104">
        <v>501200328</v>
      </c>
      <c r="D675" s="110" t="s">
        <v>949</v>
      </c>
      <c r="E675" s="104">
        <v>2.38</v>
      </c>
      <c r="F675" s="106" t="str">
        <f t="shared" si="30"/>
        <v>Trung bình</v>
      </c>
      <c r="G675" s="104">
        <v>71</v>
      </c>
      <c r="H675" s="106" t="str">
        <f t="shared" si="31"/>
        <v>Khá</v>
      </c>
      <c r="I675" s="104" t="s">
        <v>79</v>
      </c>
      <c r="J675" s="107"/>
    </row>
    <row r="676" spans="1:10" s="108" customFormat="1" ht="17.25" customHeight="1" x14ac:dyDescent="0.25">
      <c r="A676" s="102">
        <v>667</v>
      </c>
      <c r="B676" s="103" t="s">
        <v>37</v>
      </c>
      <c r="C676" s="104">
        <v>501200366</v>
      </c>
      <c r="D676" s="110" t="s">
        <v>950</v>
      </c>
      <c r="E676" s="104">
        <v>2.69</v>
      </c>
      <c r="F676" s="106" t="str">
        <f t="shared" si="30"/>
        <v>Khá</v>
      </c>
      <c r="G676" s="104">
        <v>74</v>
      </c>
      <c r="H676" s="106" t="str">
        <f t="shared" si="31"/>
        <v>Khá</v>
      </c>
      <c r="I676" s="109" t="s">
        <v>76</v>
      </c>
      <c r="J676" s="107"/>
    </row>
    <row r="677" spans="1:10" s="108" customFormat="1" ht="17.25" customHeight="1" x14ac:dyDescent="0.25">
      <c r="A677" s="102">
        <v>668</v>
      </c>
      <c r="B677" s="103" t="s">
        <v>37</v>
      </c>
      <c r="C677" s="104">
        <v>501200443</v>
      </c>
      <c r="D677" s="110" t="s">
        <v>951</v>
      </c>
      <c r="E677" s="104">
        <v>3.12</v>
      </c>
      <c r="F677" s="106" t="str">
        <f t="shared" si="30"/>
        <v>Khá</v>
      </c>
      <c r="G677" s="104">
        <v>84</v>
      </c>
      <c r="H677" s="106" t="str">
        <f t="shared" si="31"/>
        <v>Tốt</v>
      </c>
      <c r="I677" s="106" t="s">
        <v>76</v>
      </c>
      <c r="J677" s="107"/>
    </row>
    <row r="678" spans="1:10" s="108" customFormat="1" ht="17.25" customHeight="1" x14ac:dyDescent="0.25">
      <c r="A678" s="102">
        <v>669</v>
      </c>
      <c r="B678" s="103" t="s">
        <v>37</v>
      </c>
      <c r="C678" s="104">
        <v>501200497</v>
      </c>
      <c r="D678" s="110" t="s">
        <v>952</v>
      </c>
      <c r="E678" s="104">
        <v>2.81</v>
      </c>
      <c r="F678" s="106" t="str">
        <f t="shared" si="30"/>
        <v>Khá</v>
      </c>
      <c r="G678" s="104">
        <v>59</v>
      </c>
      <c r="H678" s="106" t="str">
        <f t="shared" si="31"/>
        <v>Trung bình</v>
      </c>
      <c r="I678" s="109" t="s">
        <v>79</v>
      </c>
      <c r="J678" s="107"/>
    </row>
    <row r="679" spans="1:10" s="108" customFormat="1" ht="17.25" customHeight="1" x14ac:dyDescent="0.25">
      <c r="A679" s="102">
        <v>670</v>
      </c>
      <c r="B679" s="103" t="s">
        <v>37</v>
      </c>
      <c r="C679" s="104">
        <v>501200505</v>
      </c>
      <c r="D679" s="110" t="s">
        <v>953</v>
      </c>
      <c r="E679" s="104">
        <v>2.81</v>
      </c>
      <c r="F679" s="106" t="str">
        <f t="shared" si="30"/>
        <v>Khá</v>
      </c>
      <c r="G679" s="104">
        <v>66</v>
      </c>
      <c r="H679" s="106" t="str">
        <f t="shared" si="31"/>
        <v>TB Khá</v>
      </c>
      <c r="I679" s="106" t="s">
        <v>82</v>
      </c>
      <c r="J679" s="107"/>
    </row>
    <row r="680" spans="1:10" s="108" customFormat="1" ht="17.25" customHeight="1" x14ac:dyDescent="0.25">
      <c r="A680" s="102">
        <v>671</v>
      </c>
      <c r="B680" s="103" t="s">
        <v>37</v>
      </c>
      <c r="C680" s="104">
        <v>501200513</v>
      </c>
      <c r="D680" s="110" t="s">
        <v>954</v>
      </c>
      <c r="E680" s="104">
        <v>2.52</v>
      </c>
      <c r="F680" s="106" t="str">
        <f t="shared" si="30"/>
        <v>Khá</v>
      </c>
      <c r="G680" s="104">
        <v>81</v>
      </c>
      <c r="H680" s="106" t="str">
        <f t="shared" si="31"/>
        <v>Tốt</v>
      </c>
      <c r="I680" s="109" t="s">
        <v>76</v>
      </c>
      <c r="J680" s="107"/>
    </row>
    <row r="681" spans="1:10" s="108" customFormat="1" ht="17.25" customHeight="1" x14ac:dyDescent="0.25">
      <c r="A681" s="102">
        <v>672</v>
      </c>
      <c r="B681" s="103" t="s">
        <v>37</v>
      </c>
      <c r="C681" s="104">
        <v>501200533</v>
      </c>
      <c r="D681" s="110" t="s">
        <v>955</v>
      </c>
      <c r="E681" s="104">
        <v>3</v>
      </c>
      <c r="F681" s="106" t="str">
        <f t="shared" si="30"/>
        <v>Khá</v>
      </c>
      <c r="G681" s="104">
        <v>85</v>
      </c>
      <c r="H681" s="106" t="str">
        <f t="shared" si="31"/>
        <v>Tốt</v>
      </c>
      <c r="I681" s="109" t="s">
        <v>76</v>
      </c>
      <c r="J681" s="107"/>
    </row>
    <row r="682" spans="1:10" s="108" customFormat="1" ht="17.25" customHeight="1" x14ac:dyDescent="0.25">
      <c r="A682" s="102">
        <v>673</v>
      </c>
      <c r="B682" s="103" t="s">
        <v>37</v>
      </c>
      <c r="C682" s="104">
        <v>501200546</v>
      </c>
      <c r="D682" s="110" t="s">
        <v>956</v>
      </c>
      <c r="E682" s="104">
        <v>3.05</v>
      </c>
      <c r="F682" s="106" t="str">
        <f t="shared" si="30"/>
        <v>Khá</v>
      </c>
      <c r="G682" s="104">
        <v>63</v>
      </c>
      <c r="H682" s="106" t="str">
        <f t="shared" si="31"/>
        <v>TB Khá</v>
      </c>
      <c r="I682" s="109" t="s">
        <v>82</v>
      </c>
      <c r="J682" s="107"/>
    </row>
    <row r="683" spans="1:10" s="108" customFormat="1" ht="17.25" customHeight="1" x14ac:dyDescent="0.25">
      <c r="A683" s="102">
        <v>674</v>
      </c>
      <c r="B683" s="103" t="s">
        <v>37</v>
      </c>
      <c r="C683" s="104">
        <v>501200550</v>
      </c>
      <c r="D683" s="110" t="s">
        <v>824</v>
      </c>
      <c r="E683" s="104">
        <v>3</v>
      </c>
      <c r="F683" s="106" t="str">
        <f t="shared" si="30"/>
        <v>Khá</v>
      </c>
      <c r="G683" s="104">
        <v>79</v>
      </c>
      <c r="H683" s="106" t="str">
        <f t="shared" si="31"/>
        <v>Khá</v>
      </c>
      <c r="I683" s="109" t="s">
        <v>76</v>
      </c>
      <c r="J683" s="107"/>
    </row>
    <row r="684" spans="1:10" s="108" customFormat="1" ht="17.25" customHeight="1" x14ac:dyDescent="0.25">
      <c r="A684" s="102">
        <v>675</v>
      </c>
      <c r="B684" s="103" t="s">
        <v>37</v>
      </c>
      <c r="C684" s="104">
        <v>501200552</v>
      </c>
      <c r="D684" s="110" t="s">
        <v>957</v>
      </c>
      <c r="E684" s="104">
        <v>2.81</v>
      </c>
      <c r="F684" s="106" t="str">
        <f t="shared" si="30"/>
        <v>Khá</v>
      </c>
      <c r="G684" s="104">
        <v>80</v>
      </c>
      <c r="H684" s="106" t="str">
        <f t="shared" si="31"/>
        <v>Tốt</v>
      </c>
      <c r="I684" s="109" t="s">
        <v>76</v>
      </c>
      <c r="J684" s="107"/>
    </row>
    <row r="685" spans="1:10" s="108" customFormat="1" ht="17.25" customHeight="1" x14ac:dyDescent="0.25">
      <c r="A685" s="102">
        <v>676</v>
      </c>
      <c r="B685" s="103" t="s">
        <v>37</v>
      </c>
      <c r="C685" s="104">
        <v>501200567</v>
      </c>
      <c r="D685" s="110" t="s">
        <v>958</v>
      </c>
      <c r="E685" s="104">
        <v>3.31</v>
      </c>
      <c r="F685" s="106" t="str">
        <f t="shared" si="30"/>
        <v>Giỏi</v>
      </c>
      <c r="G685" s="104">
        <v>85</v>
      </c>
      <c r="H685" s="106" t="str">
        <f t="shared" si="31"/>
        <v>Tốt</v>
      </c>
      <c r="I685" s="109" t="s">
        <v>77</v>
      </c>
      <c r="J685" s="107"/>
    </row>
    <row r="686" spans="1:10" s="108" customFormat="1" ht="17.25" customHeight="1" x14ac:dyDescent="0.25">
      <c r="A686" s="102">
        <v>677</v>
      </c>
      <c r="B686" s="103" t="s">
        <v>37</v>
      </c>
      <c r="C686" s="104">
        <v>501200575</v>
      </c>
      <c r="D686" s="110" t="s">
        <v>959</v>
      </c>
      <c r="E686" s="104">
        <v>2.62</v>
      </c>
      <c r="F686" s="106" t="str">
        <f t="shared" si="30"/>
        <v>Khá</v>
      </c>
      <c r="G686" s="104">
        <v>73</v>
      </c>
      <c r="H686" s="106" t="str">
        <f t="shared" si="31"/>
        <v>Khá</v>
      </c>
      <c r="I686" s="104" t="s">
        <v>76</v>
      </c>
      <c r="J686" s="107"/>
    </row>
    <row r="687" spans="1:10" s="108" customFormat="1" ht="17.25" customHeight="1" x14ac:dyDescent="0.25">
      <c r="A687" s="102">
        <v>678</v>
      </c>
      <c r="B687" s="103" t="s">
        <v>37</v>
      </c>
      <c r="C687" s="104">
        <v>501200577</v>
      </c>
      <c r="D687" s="110" t="s">
        <v>960</v>
      </c>
      <c r="E687" s="104">
        <v>2.74</v>
      </c>
      <c r="F687" s="106" t="str">
        <f t="shared" si="30"/>
        <v>Khá</v>
      </c>
      <c r="G687" s="104">
        <v>81</v>
      </c>
      <c r="H687" s="106" t="str">
        <f t="shared" si="31"/>
        <v>Tốt</v>
      </c>
      <c r="I687" s="109" t="s">
        <v>76</v>
      </c>
      <c r="J687" s="107"/>
    </row>
    <row r="688" spans="1:10" s="108" customFormat="1" ht="17.25" customHeight="1" x14ac:dyDescent="0.25">
      <c r="A688" s="102">
        <v>679</v>
      </c>
      <c r="B688" s="103" t="s">
        <v>37</v>
      </c>
      <c r="C688" s="104">
        <v>501200595</v>
      </c>
      <c r="D688" s="110" t="s">
        <v>961</v>
      </c>
      <c r="E688" s="104">
        <v>2.76</v>
      </c>
      <c r="F688" s="106" t="str">
        <f t="shared" si="30"/>
        <v>Khá</v>
      </c>
      <c r="G688" s="104">
        <v>74</v>
      </c>
      <c r="H688" s="106" t="str">
        <f t="shared" si="31"/>
        <v>Khá</v>
      </c>
      <c r="I688" s="109" t="s">
        <v>76</v>
      </c>
      <c r="J688" s="107"/>
    </row>
    <row r="689" spans="1:10" s="108" customFormat="1" ht="17.25" customHeight="1" x14ac:dyDescent="0.25">
      <c r="A689" s="102">
        <v>680</v>
      </c>
      <c r="B689" s="103" t="s">
        <v>37</v>
      </c>
      <c r="C689" s="104">
        <v>501200618</v>
      </c>
      <c r="D689" s="110" t="s">
        <v>962</v>
      </c>
      <c r="E689" s="104">
        <v>2.38</v>
      </c>
      <c r="F689" s="106" t="str">
        <f t="shared" si="30"/>
        <v>Trung bình</v>
      </c>
      <c r="G689" s="104">
        <v>75</v>
      </c>
      <c r="H689" s="106" t="str">
        <f t="shared" si="31"/>
        <v>Khá</v>
      </c>
      <c r="I689" s="109" t="s">
        <v>79</v>
      </c>
      <c r="J689" s="107"/>
    </row>
    <row r="690" spans="1:10" s="108" customFormat="1" ht="17.25" customHeight="1" x14ac:dyDescent="0.25">
      <c r="A690" s="102">
        <v>681</v>
      </c>
      <c r="B690" s="103" t="s">
        <v>37</v>
      </c>
      <c r="C690" s="104">
        <v>501200641</v>
      </c>
      <c r="D690" s="110" t="s">
        <v>472</v>
      </c>
      <c r="E690" s="104">
        <v>2.93</v>
      </c>
      <c r="F690" s="106" t="str">
        <f t="shared" si="30"/>
        <v>Khá</v>
      </c>
      <c r="G690" s="104">
        <v>80</v>
      </c>
      <c r="H690" s="106" t="str">
        <f t="shared" si="31"/>
        <v>Tốt</v>
      </c>
      <c r="I690" s="104" t="s">
        <v>76</v>
      </c>
      <c r="J690" s="107"/>
    </row>
    <row r="691" spans="1:10" s="108" customFormat="1" ht="17.25" customHeight="1" x14ac:dyDescent="0.25">
      <c r="A691" s="102">
        <v>682</v>
      </c>
      <c r="B691" s="103" t="s">
        <v>37</v>
      </c>
      <c r="C691" s="104">
        <v>501200659</v>
      </c>
      <c r="D691" s="110" t="s">
        <v>380</v>
      </c>
      <c r="E691" s="104">
        <v>3.36</v>
      </c>
      <c r="F691" s="106" t="str">
        <f t="shared" si="30"/>
        <v>Giỏi</v>
      </c>
      <c r="G691" s="104">
        <v>80</v>
      </c>
      <c r="H691" s="106" t="str">
        <f t="shared" si="31"/>
        <v>Tốt</v>
      </c>
      <c r="I691" s="109" t="s">
        <v>77</v>
      </c>
      <c r="J691" s="107"/>
    </row>
    <row r="692" spans="1:10" s="108" customFormat="1" ht="17.25" customHeight="1" x14ac:dyDescent="0.25">
      <c r="A692" s="102">
        <v>683</v>
      </c>
      <c r="B692" s="103" t="s">
        <v>37</v>
      </c>
      <c r="C692" s="104">
        <v>501200666</v>
      </c>
      <c r="D692" s="110" t="s">
        <v>963</v>
      </c>
      <c r="E692" s="104">
        <v>2.76</v>
      </c>
      <c r="F692" s="106" t="str">
        <f t="shared" si="30"/>
        <v>Khá</v>
      </c>
      <c r="G692" s="104">
        <v>80</v>
      </c>
      <c r="H692" s="106" t="str">
        <f t="shared" si="31"/>
        <v>Tốt</v>
      </c>
      <c r="I692" s="104" t="s">
        <v>76</v>
      </c>
      <c r="J692" s="107"/>
    </row>
    <row r="693" spans="1:10" s="108" customFormat="1" ht="17.25" customHeight="1" x14ac:dyDescent="0.25">
      <c r="A693" s="102">
        <v>684</v>
      </c>
      <c r="B693" s="103" t="s">
        <v>37</v>
      </c>
      <c r="C693" s="104">
        <v>501200730</v>
      </c>
      <c r="D693" s="110" t="s">
        <v>964</v>
      </c>
      <c r="E693" s="104">
        <v>2.74</v>
      </c>
      <c r="F693" s="106" t="str">
        <f t="shared" si="30"/>
        <v>Khá</v>
      </c>
      <c r="G693" s="104">
        <v>96</v>
      </c>
      <c r="H693" s="106" t="str">
        <f t="shared" si="31"/>
        <v>Xuất sắc</v>
      </c>
      <c r="I693" s="109" t="s">
        <v>76</v>
      </c>
      <c r="J693" s="107"/>
    </row>
    <row r="694" spans="1:10" s="108" customFormat="1" ht="17.25" customHeight="1" x14ac:dyDescent="0.25">
      <c r="A694" s="102">
        <v>685</v>
      </c>
      <c r="B694" s="103" t="s">
        <v>37</v>
      </c>
      <c r="C694" s="104">
        <v>501200732</v>
      </c>
      <c r="D694" s="110" t="s">
        <v>965</v>
      </c>
      <c r="E694" s="104">
        <v>2.36</v>
      </c>
      <c r="F694" s="106" t="str">
        <f t="shared" si="30"/>
        <v>Trung bình</v>
      </c>
      <c r="G694" s="104">
        <v>71</v>
      </c>
      <c r="H694" s="106" t="str">
        <f t="shared" si="31"/>
        <v>Khá</v>
      </c>
      <c r="I694" s="109" t="s">
        <v>79</v>
      </c>
      <c r="J694" s="107"/>
    </row>
    <row r="695" spans="1:10" s="108" customFormat="1" ht="17.25" customHeight="1" x14ac:dyDescent="0.25">
      <c r="A695" s="102">
        <v>686</v>
      </c>
      <c r="B695" s="103" t="s">
        <v>37</v>
      </c>
      <c r="C695" s="104">
        <v>501200757</v>
      </c>
      <c r="D695" s="110" t="s">
        <v>966</v>
      </c>
      <c r="E695" s="104">
        <v>2.88</v>
      </c>
      <c r="F695" s="106" t="str">
        <f t="shared" si="30"/>
        <v>Khá</v>
      </c>
      <c r="G695" s="104">
        <v>84</v>
      </c>
      <c r="H695" s="106" t="str">
        <f t="shared" si="31"/>
        <v>Tốt</v>
      </c>
      <c r="I695" s="104" t="s">
        <v>76</v>
      </c>
      <c r="J695" s="107"/>
    </row>
    <row r="696" spans="1:10" s="108" customFormat="1" ht="17.25" customHeight="1" x14ac:dyDescent="0.25">
      <c r="A696" s="102">
        <v>687</v>
      </c>
      <c r="B696" s="103" t="s">
        <v>37</v>
      </c>
      <c r="C696" s="104">
        <v>501200828</v>
      </c>
      <c r="D696" s="110" t="s">
        <v>967</v>
      </c>
      <c r="E696" s="104">
        <v>2.38</v>
      </c>
      <c r="F696" s="106" t="str">
        <f t="shared" si="30"/>
        <v>Trung bình</v>
      </c>
      <c r="G696" s="104">
        <v>72</v>
      </c>
      <c r="H696" s="106" t="str">
        <f t="shared" si="31"/>
        <v>Khá</v>
      </c>
      <c r="I696" s="109" t="s">
        <v>79</v>
      </c>
      <c r="J696" s="107"/>
    </row>
    <row r="697" spans="1:10" s="108" customFormat="1" ht="17.25" customHeight="1" x14ac:dyDescent="0.25">
      <c r="A697" s="102">
        <v>688</v>
      </c>
      <c r="B697" s="103" t="s">
        <v>37</v>
      </c>
      <c r="C697" s="104">
        <v>501200836</v>
      </c>
      <c r="D697" s="110" t="s">
        <v>968</v>
      </c>
      <c r="E697" s="104">
        <v>2.76</v>
      </c>
      <c r="F697" s="106" t="str">
        <f t="shared" si="30"/>
        <v>Khá</v>
      </c>
      <c r="G697" s="104">
        <v>89</v>
      </c>
      <c r="H697" s="106" t="str">
        <f t="shared" si="31"/>
        <v>Tốt</v>
      </c>
      <c r="I697" s="109" t="s">
        <v>76</v>
      </c>
      <c r="J697" s="107"/>
    </row>
    <row r="698" spans="1:10" s="108" customFormat="1" ht="17.25" customHeight="1" x14ac:dyDescent="0.25">
      <c r="A698" s="102">
        <v>689</v>
      </c>
      <c r="B698" s="103" t="s">
        <v>38</v>
      </c>
      <c r="C698" s="104">
        <v>501200035</v>
      </c>
      <c r="D698" s="110" t="s">
        <v>969</v>
      </c>
      <c r="E698" s="104">
        <v>2.86</v>
      </c>
      <c r="F698" s="106" t="str">
        <f t="shared" si="30"/>
        <v>Khá</v>
      </c>
      <c r="G698" s="104">
        <v>92</v>
      </c>
      <c r="H698" s="106" t="str">
        <f t="shared" si="31"/>
        <v>Xuất sắc</v>
      </c>
      <c r="I698" s="104" t="s">
        <v>76</v>
      </c>
      <c r="J698" s="107"/>
    </row>
    <row r="699" spans="1:10" s="108" customFormat="1" ht="17.25" customHeight="1" x14ac:dyDescent="0.25">
      <c r="A699" s="102">
        <v>690</v>
      </c>
      <c r="B699" s="103" t="s">
        <v>38</v>
      </c>
      <c r="C699" s="104">
        <v>501200068</v>
      </c>
      <c r="D699" s="110" t="s">
        <v>970</v>
      </c>
      <c r="E699" s="104">
        <v>2.74</v>
      </c>
      <c r="F699" s="106" t="str">
        <f t="shared" si="30"/>
        <v>Khá</v>
      </c>
      <c r="G699" s="104">
        <v>69</v>
      </c>
      <c r="H699" s="106" t="str">
        <f t="shared" si="31"/>
        <v>TB Khá</v>
      </c>
      <c r="I699" s="104" t="s">
        <v>82</v>
      </c>
      <c r="J699" s="107"/>
    </row>
    <row r="700" spans="1:10" s="108" customFormat="1" ht="17.25" customHeight="1" x14ac:dyDescent="0.25">
      <c r="A700" s="102">
        <v>691</v>
      </c>
      <c r="B700" s="103" t="s">
        <v>38</v>
      </c>
      <c r="C700" s="104">
        <v>501200069</v>
      </c>
      <c r="D700" s="110" t="s">
        <v>256</v>
      </c>
      <c r="E700" s="104">
        <v>2.36</v>
      </c>
      <c r="F700" s="106" t="str">
        <f t="shared" si="30"/>
        <v>Trung bình</v>
      </c>
      <c r="G700" s="104">
        <v>80</v>
      </c>
      <c r="H700" s="106" t="str">
        <f t="shared" si="31"/>
        <v>Tốt</v>
      </c>
      <c r="I700" s="109" t="s">
        <v>79</v>
      </c>
      <c r="J700" s="107"/>
    </row>
    <row r="701" spans="1:10" s="108" customFormat="1" ht="17.25" customHeight="1" x14ac:dyDescent="0.25">
      <c r="A701" s="102">
        <v>692</v>
      </c>
      <c r="B701" s="103" t="s">
        <v>38</v>
      </c>
      <c r="C701" s="104">
        <v>501200072</v>
      </c>
      <c r="D701" s="110" t="s">
        <v>971</v>
      </c>
      <c r="E701" s="104">
        <v>2.69</v>
      </c>
      <c r="F701" s="106" t="str">
        <f t="shared" si="30"/>
        <v>Khá</v>
      </c>
      <c r="G701" s="104">
        <v>84</v>
      </c>
      <c r="H701" s="106" t="str">
        <f t="shared" si="31"/>
        <v>Tốt</v>
      </c>
      <c r="I701" s="106" t="s">
        <v>76</v>
      </c>
      <c r="J701" s="107"/>
    </row>
    <row r="702" spans="1:10" s="108" customFormat="1" ht="17.25" customHeight="1" x14ac:dyDescent="0.25">
      <c r="A702" s="102">
        <v>693</v>
      </c>
      <c r="B702" s="103" t="s">
        <v>38</v>
      </c>
      <c r="C702" s="104">
        <v>501200090</v>
      </c>
      <c r="D702" s="110" t="s">
        <v>972</v>
      </c>
      <c r="E702" s="104">
        <v>2.64</v>
      </c>
      <c r="F702" s="106" t="str">
        <f t="shared" si="30"/>
        <v>Khá</v>
      </c>
      <c r="G702" s="104">
        <v>88</v>
      </c>
      <c r="H702" s="106" t="str">
        <f t="shared" si="31"/>
        <v>Tốt</v>
      </c>
      <c r="I702" s="109" t="s">
        <v>76</v>
      </c>
      <c r="J702" s="107"/>
    </row>
    <row r="703" spans="1:10" s="108" customFormat="1" ht="17.25" customHeight="1" x14ac:dyDescent="0.25">
      <c r="A703" s="102">
        <v>694</v>
      </c>
      <c r="B703" s="103" t="s">
        <v>38</v>
      </c>
      <c r="C703" s="104">
        <v>501200105</v>
      </c>
      <c r="D703" s="110" t="s">
        <v>973</v>
      </c>
      <c r="E703" s="104">
        <v>2.83</v>
      </c>
      <c r="F703" s="106" t="str">
        <f t="shared" si="30"/>
        <v>Khá</v>
      </c>
      <c r="G703" s="104">
        <v>87</v>
      </c>
      <c r="H703" s="106" t="str">
        <f t="shared" si="31"/>
        <v>Tốt</v>
      </c>
      <c r="I703" s="109" t="s">
        <v>76</v>
      </c>
      <c r="J703" s="107"/>
    </row>
    <row r="704" spans="1:10" s="108" customFormat="1" ht="17.25" customHeight="1" x14ac:dyDescent="0.25">
      <c r="A704" s="102">
        <v>695</v>
      </c>
      <c r="B704" s="103" t="s">
        <v>38</v>
      </c>
      <c r="C704" s="104">
        <v>501200116</v>
      </c>
      <c r="D704" s="110" t="s">
        <v>974</v>
      </c>
      <c r="E704" s="104">
        <v>2.69</v>
      </c>
      <c r="F704" s="106" t="str">
        <f t="shared" si="30"/>
        <v>Khá</v>
      </c>
      <c r="G704" s="104">
        <v>82</v>
      </c>
      <c r="H704" s="106" t="str">
        <f t="shared" si="31"/>
        <v>Tốt</v>
      </c>
      <c r="I704" s="109" t="s">
        <v>76</v>
      </c>
      <c r="J704" s="107"/>
    </row>
    <row r="705" spans="1:10" s="108" customFormat="1" ht="17.25" customHeight="1" x14ac:dyDescent="0.25">
      <c r="A705" s="102">
        <v>696</v>
      </c>
      <c r="B705" s="103" t="s">
        <v>38</v>
      </c>
      <c r="C705" s="104">
        <v>501200147</v>
      </c>
      <c r="D705" s="110" t="s">
        <v>975</v>
      </c>
      <c r="E705" s="104">
        <v>1.88</v>
      </c>
      <c r="F705" s="106" t="str">
        <f t="shared" si="30"/>
        <v>Yếu</v>
      </c>
      <c r="G705" s="104">
        <v>47</v>
      </c>
      <c r="H705" s="106" t="str">
        <f t="shared" si="31"/>
        <v>Yếu</v>
      </c>
      <c r="I705" s="106" t="s">
        <v>75</v>
      </c>
      <c r="J705" s="107"/>
    </row>
    <row r="706" spans="1:10" s="108" customFormat="1" ht="17.25" customHeight="1" x14ac:dyDescent="0.25">
      <c r="A706" s="102">
        <v>697</v>
      </c>
      <c r="B706" s="103" t="s">
        <v>38</v>
      </c>
      <c r="C706" s="104">
        <v>501200179</v>
      </c>
      <c r="D706" s="110" t="s">
        <v>976</v>
      </c>
      <c r="E706" s="104">
        <v>0.33</v>
      </c>
      <c r="F706" s="106" t="str">
        <f t="shared" si="30"/>
        <v>Yếu</v>
      </c>
      <c r="G706" s="104">
        <v>44</v>
      </c>
      <c r="H706" s="106" t="str">
        <f t="shared" si="31"/>
        <v>Yếu</v>
      </c>
      <c r="I706" s="109" t="s">
        <v>75</v>
      </c>
      <c r="J706" s="107"/>
    </row>
    <row r="707" spans="1:10" s="108" customFormat="1" ht="17.25" customHeight="1" x14ac:dyDescent="0.25">
      <c r="A707" s="102">
        <v>698</v>
      </c>
      <c r="B707" s="103" t="s">
        <v>38</v>
      </c>
      <c r="C707" s="104">
        <v>501200188</v>
      </c>
      <c r="D707" s="110" t="s">
        <v>977</v>
      </c>
      <c r="E707" s="104">
        <v>2.71</v>
      </c>
      <c r="F707" s="106" t="str">
        <f t="shared" si="30"/>
        <v>Khá</v>
      </c>
      <c r="G707" s="104">
        <v>88</v>
      </c>
      <c r="H707" s="106" t="str">
        <f t="shared" si="31"/>
        <v>Tốt</v>
      </c>
      <c r="I707" s="104" t="s">
        <v>76</v>
      </c>
      <c r="J707" s="107"/>
    </row>
    <row r="708" spans="1:10" s="108" customFormat="1" ht="17.25" customHeight="1" x14ac:dyDescent="0.25">
      <c r="A708" s="102">
        <v>699</v>
      </c>
      <c r="B708" s="103" t="s">
        <v>38</v>
      </c>
      <c r="C708" s="104">
        <v>501200194</v>
      </c>
      <c r="D708" s="110" t="s">
        <v>978</v>
      </c>
      <c r="E708" s="104">
        <v>2.5499999999999998</v>
      </c>
      <c r="F708" s="106" t="str">
        <f t="shared" si="30"/>
        <v>Khá</v>
      </c>
      <c r="G708" s="104">
        <v>84</v>
      </c>
      <c r="H708" s="106" t="str">
        <f t="shared" si="31"/>
        <v>Tốt</v>
      </c>
      <c r="I708" s="104" t="s">
        <v>76</v>
      </c>
      <c r="J708" s="107"/>
    </row>
    <row r="709" spans="1:10" s="108" customFormat="1" ht="17.25" customHeight="1" x14ac:dyDescent="0.25">
      <c r="A709" s="102">
        <v>700</v>
      </c>
      <c r="B709" s="103" t="s">
        <v>38</v>
      </c>
      <c r="C709" s="104">
        <v>501200200</v>
      </c>
      <c r="D709" s="110" t="s">
        <v>979</v>
      </c>
      <c r="E709" s="104">
        <v>2.79</v>
      </c>
      <c r="F709" s="106" t="str">
        <f t="shared" si="30"/>
        <v>Khá</v>
      </c>
      <c r="G709" s="104">
        <v>83</v>
      </c>
      <c r="H709" s="106" t="str">
        <f t="shared" si="31"/>
        <v>Tốt</v>
      </c>
      <c r="I709" s="109" t="s">
        <v>76</v>
      </c>
      <c r="J709" s="107"/>
    </row>
    <row r="710" spans="1:10" s="108" customFormat="1" ht="17.25" customHeight="1" x14ac:dyDescent="0.25">
      <c r="A710" s="102">
        <v>701</v>
      </c>
      <c r="B710" s="103" t="s">
        <v>38</v>
      </c>
      <c r="C710" s="104">
        <v>501200242</v>
      </c>
      <c r="D710" s="110" t="s">
        <v>980</v>
      </c>
      <c r="E710" s="104">
        <v>2.71</v>
      </c>
      <c r="F710" s="106" t="str">
        <f t="shared" si="30"/>
        <v>Khá</v>
      </c>
      <c r="G710" s="104">
        <v>88</v>
      </c>
      <c r="H710" s="106" t="str">
        <f t="shared" si="31"/>
        <v>Tốt</v>
      </c>
      <c r="I710" s="104" t="s">
        <v>76</v>
      </c>
      <c r="J710" s="107"/>
    </row>
    <row r="711" spans="1:10" s="108" customFormat="1" ht="17.25" customHeight="1" x14ac:dyDescent="0.25">
      <c r="A711" s="102">
        <v>702</v>
      </c>
      <c r="B711" s="103" t="s">
        <v>38</v>
      </c>
      <c r="C711" s="104">
        <v>501200248</v>
      </c>
      <c r="D711" s="110" t="s">
        <v>981</v>
      </c>
      <c r="E711" s="104">
        <v>2.57</v>
      </c>
      <c r="F711" s="106" t="str">
        <f t="shared" si="30"/>
        <v>Khá</v>
      </c>
      <c r="G711" s="104">
        <v>85</v>
      </c>
      <c r="H711" s="106" t="str">
        <f t="shared" si="31"/>
        <v>Tốt</v>
      </c>
      <c r="I711" s="104" t="s">
        <v>76</v>
      </c>
      <c r="J711" s="107"/>
    </row>
    <row r="712" spans="1:10" s="108" customFormat="1" ht="17.25" customHeight="1" x14ac:dyDescent="0.25">
      <c r="A712" s="102">
        <v>703</v>
      </c>
      <c r="B712" s="103" t="s">
        <v>38</v>
      </c>
      <c r="C712" s="104">
        <v>501200268</v>
      </c>
      <c r="D712" s="110" t="s">
        <v>982</v>
      </c>
      <c r="E712" s="104">
        <v>2.6</v>
      </c>
      <c r="F712" s="106" t="str">
        <f t="shared" si="30"/>
        <v>Khá</v>
      </c>
      <c r="G712" s="104">
        <v>75</v>
      </c>
      <c r="H712" s="106" t="str">
        <f t="shared" si="31"/>
        <v>Khá</v>
      </c>
      <c r="I712" s="109" t="s">
        <v>76</v>
      </c>
      <c r="J712" s="107"/>
    </row>
    <row r="713" spans="1:10" s="108" customFormat="1" ht="17.25" customHeight="1" x14ac:dyDescent="0.25">
      <c r="A713" s="102">
        <v>704</v>
      </c>
      <c r="B713" s="103" t="s">
        <v>38</v>
      </c>
      <c r="C713" s="104">
        <v>501200292</v>
      </c>
      <c r="D713" s="110" t="s">
        <v>983</v>
      </c>
      <c r="E713" s="104">
        <v>2.93</v>
      </c>
      <c r="F713" s="106" t="str">
        <f t="shared" si="30"/>
        <v>Khá</v>
      </c>
      <c r="G713" s="104">
        <v>96</v>
      </c>
      <c r="H713" s="106" t="str">
        <f t="shared" si="31"/>
        <v>Xuất sắc</v>
      </c>
      <c r="I713" s="109" t="s">
        <v>76</v>
      </c>
      <c r="J713" s="107"/>
    </row>
    <row r="714" spans="1:10" s="108" customFormat="1" ht="17.25" customHeight="1" x14ac:dyDescent="0.25">
      <c r="A714" s="102">
        <v>705</v>
      </c>
      <c r="B714" s="103" t="s">
        <v>38</v>
      </c>
      <c r="C714" s="104">
        <v>501200296</v>
      </c>
      <c r="D714" s="110" t="s">
        <v>984</v>
      </c>
      <c r="E714" s="104">
        <v>2.93</v>
      </c>
      <c r="F714" s="106" t="str">
        <f t="shared" ref="F714:F777" si="32">IF(E714&lt;2,"Yếu",IF(E714&lt;2.5,"Trung bình",IF(E714&lt;3.2,"Khá",IF(E714&lt;3.6,"Giỏi","Xuất sắc"))))</f>
        <v>Khá</v>
      </c>
      <c r="G714" s="104">
        <v>90</v>
      </c>
      <c r="H714" s="106" t="str">
        <f t="shared" ref="H714:H777" si="33">IF(G714&lt;30,"Kém",IF(G714&lt;50,"Yếu",IF(G714&lt;60,"Trung bình",IF(G714&lt;70,"TB Khá",IF(G714&lt;80,"Khá",IF(G714&lt;90,"Tốt","Xuất sắc"))))))</f>
        <v>Xuất sắc</v>
      </c>
      <c r="I714" s="109" t="s">
        <v>76</v>
      </c>
      <c r="J714" s="107"/>
    </row>
    <row r="715" spans="1:10" s="108" customFormat="1" ht="17.25" customHeight="1" x14ac:dyDescent="0.25">
      <c r="A715" s="102">
        <v>706</v>
      </c>
      <c r="B715" s="103" t="s">
        <v>38</v>
      </c>
      <c r="C715" s="104">
        <v>501200391</v>
      </c>
      <c r="D715" s="110" t="s">
        <v>985</v>
      </c>
      <c r="E715" s="104">
        <v>2.74</v>
      </c>
      <c r="F715" s="106" t="str">
        <f t="shared" si="32"/>
        <v>Khá</v>
      </c>
      <c r="G715" s="104">
        <v>82</v>
      </c>
      <c r="H715" s="106" t="str">
        <f t="shared" si="33"/>
        <v>Tốt</v>
      </c>
      <c r="I715" s="104" t="s">
        <v>76</v>
      </c>
      <c r="J715" s="107"/>
    </row>
    <row r="716" spans="1:10" s="108" customFormat="1" ht="17.25" customHeight="1" x14ac:dyDescent="0.25">
      <c r="A716" s="102">
        <v>707</v>
      </c>
      <c r="B716" s="103" t="s">
        <v>38</v>
      </c>
      <c r="C716" s="104">
        <v>501200403</v>
      </c>
      <c r="D716" s="110" t="s">
        <v>986</v>
      </c>
      <c r="E716" s="104">
        <v>2.83</v>
      </c>
      <c r="F716" s="106" t="str">
        <f t="shared" si="32"/>
        <v>Khá</v>
      </c>
      <c r="G716" s="104">
        <v>65</v>
      </c>
      <c r="H716" s="106" t="str">
        <f t="shared" si="33"/>
        <v>TB Khá</v>
      </c>
      <c r="I716" s="104" t="s">
        <v>82</v>
      </c>
      <c r="J716" s="107"/>
    </row>
    <row r="717" spans="1:10" s="108" customFormat="1" ht="17.25" customHeight="1" x14ac:dyDescent="0.25">
      <c r="A717" s="102">
        <v>708</v>
      </c>
      <c r="B717" s="103" t="s">
        <v>38</v>
      </c>
      <c r="C717" s="104">
        <v>501200413</v>
      </c>
      <c r="D717" s="110" t="s">
        <v>987</v>
      </c>
      <c r="E717" s="104">
        <v>2.69</v>
      </c>
      <c r="F717" s="106" t="str">
        <f t="shared" si="32"/>
        <v>Khá</v>
      </c>
      <c r="G717" s="104">
        <v>84</v>
      </c>
      <c r="H717" s="106" t="str">
        <f t="shared" si="33"/>
        <v>Tốt</v>
      </c>
      <c r="I717" s="109" t="s">
        <v>76</v>
      </c>
      <c r="J717" s="107"/>
    </row>
    <row r="718" spans="1:10" s="108" customFormat="1" ht="17.25" customHeight="1" x14ac:dyDescent="0.25">
      <c r="A718" s="102">
        <v>709</v>
      </c>
      <c r="B718" s="103" t="s">
        <v>38</v>
      </c>
      <c r="C718" s="104">
        <v>501200431</v>
      </c>
      <c r="D718" s="110" t="s">
        <v>988</v>
      </c>
      <c r="E718" s="104">
        <v>2.95</v>
      </c>
      <c r="F718" s="106" t="str">
        <f t="shared" si="32"/>
        <v>Khá</v>
      </c>
      <c r="G718" s="104">
        <v>95</v>
      </c>
      <c r="H718" s="106" t="str">
        <f t="shared" si="33"/>
        <v>Xuất sắc</v>
      </c>
      <c r="I718" s="109" t="s">
        <v>76</v>
      </c>
      <c r="J718" s="107"/>
    </row>
    <row r="719" spans="1:10" s="108" customFormat="1" ht="17.25" customHeight="1" x14ac:dyDescent="0.25">
      <c r="A719" s="102">
        <v>710</v>
      </c>
      <c r="B719" s="103" t="s">
        <v>38</v>
      </c>
      <c r="C719" s="104">
        <v>501200433</v>
      </c>
      <c r="D719" s="110" t="s">
        <v>989</v>
      </c>
      <c r="E719" s="104">
        <v>2.64</v>
      </c>
      <c r="F719" s="106" t="str">
        <f t="shared" si="32"/>
        <v>Khá</v>
      </c>
      <c r="G719" s="104">
        <v>86</v>
      </c>
      <c r="H719" s="106" t="str">
        <f t="shared" si="33"/>
        <v>Tốt</v>
      </c>
      <c r="I719" s="104" t="s">
        <v>76</v>
      </c>
      <c r="J719" s="107"/>
    </row>
    <row r="720" spans="1:10" s="108" customFormat="1" ht="17.25" customHeight="1" x14ac:dyDescent="0.25">
      <c r="A720" s="102">
        <v>711</v>
      </c>
      <c r="B720" s="103" t="s">
        <v>38</v>
      </c>
      <c r="C720" s="104">
        <v>501200439</v>
      </c>
      <c r="D720" s="110" t="s">
        <v>136</v>
      </c>
      <c r="E720" s="104">
        <v>2.33</v>
      </c>
      <c r="F720" s="106" t="str">
        <f t="shared" si="32"/>
        <v>Trung bình</v>
      </c>
      <c r="G720" s="104">
        <v>67</v>
      </c>
      <c r="H720" s="106" t="str">
        <f t="shared" si="33"/>
        <v>TB Khá</v>
      </c>
      <c r="I720" s="104" t="s">
        <v>79</v>
      </c>
      <c r="J720" s="107"/>
    </row>
    <row r="721" spans="1:10" s="108" customFormat="1" ht="17.25" customHeight="1" x14ac:dyDescent="0.25">
      <c r="A721" s="102">
        <v>712</v>
      </c>
      <c r="B721" s="103" t="s">
        <v>38</v>
      </c>
      <c r="C721" s="104">
        <v>501200447</v>
      </c>
      <c r="D721" s="110" t="s">
        <v>990</v>
      </c>
      <c r="E721" s="104">
        <v>2.95</v>
      </c>
      <c r="F721" s="106" t="str">
        <f t="shared" si="32"/>
        <v>Khá</v>
      </c>
      <c r="G721" s="104">
        <v>84</v>
      </c>
      <c r="H721" s="106" t="str">
        <f t="shared" si="33"/>
        <v>Tốt</v>
      </c>
      <c r="I721" s="109" t="s">
        <v>76</v>
      </c>
      <c r="J721" s="107"/>
    </row>
    <row r="722" spans="1:10" s="108" customFormat="1" ht="17.25" customHeight="1" x14ac:dyDescent="0.25">
      <c r="A722" s="102">
        <v>713</v>
      </c>
      <c r="B722" s="103" t="s">
        <v>38</v>
      </c>
      <c r="C722" s="104">
        <v>501200449</v>
      </c>
      <c r="D722" s="110" t="s">
        <v>991</v>
      </c>
      <c r="E722" s="104">
        <v>3.1</v>
      </c>
      <c r="F722" s="106" t="str">
        <f t="shared" si="32"/>
        <v>Khá</v>
      </c>
      <c r="G722" s="104">
        <v>88</v>
      </c>
      <c r="H722" s="106" t="str">
        <f t="shared" si="33"/>
        <v>Tốt</v>
      </c>
      <c r="I722" s="109" t="s">
        <v>76</v>
      </c>
      <c r="J722" s="107"/>
    </row>
    <row r="723" spans="1:10" s="108" customFormat="1" ht="17.25" customHeight="1" x14ac:dyDescent="0.25">
      <c r="A723" s="102">
        <v>714</v>
      </c>
      <c r="B723" s="103" t="s">
        <v>38</v>
      </c>
      <c r="C723" s="104">
        <v>501200450</v>
      </c>
      <c r="D723" s="110" t="s">
        <v>992</v>
      </c>
      <c r="E723" s="104">
        <v>2.9</v>
      </c>
      <c r="F723" s="106" t="str">
        <f t="shared" si="32"/>
        <v>Khá</v>
      </c>
      <c r="G723" s="104">
        <v>79</v>
      </c>
      <c r="H723" s="106" t="str">
        <f t="shared" si="33"/>
        <v>Khá</v>
      </c>
      <c r="I723" s="109" t="s">
        <v>76</v>
      </c>
      <c r="J723" s="107"/>
    </row>
    <row r="724" spans="1:10" s="108" customFormat="1" ht="17.25" customHeight="1" x14ac:dyDescent="0.25">
      <c r="A724" s="102">
        <v>715</v>
      </c>
      <c r="B724" s="103" t="s">
        <v>38</v>
      </c>
      <c r="C724" s="104">
        <v>501200465</v>
      </c>
      <c r="D724" s="110" t="s">
        <v>281</v>
      </c>
      <c r="E724" s="104">
        <v>2.5</v>
      </c>
      <c r="F724" s="106" t="str">
        <f t="shared" si="32"/>
        <v>Khá</v>
      </c>
      <c r="G724" s="104">
        <v>65</v>
      </c>
      <c r="H724" s="106" t="str">
        <f t="shared" si="33"/>
        <v>TB Khá</v>
      </c>
      <c r="I724" s="109" t="s">
        <v>82</v>
      </c>
      <c r="J724" s="107"/>
    </row>
    <row r="725" spans="1:10" s="108" customFormat="1" ht="17.25" customHeight="1" x14ac:dyDescent="0.25">
      <c r="A725" s="102">
        <v>716</v>
      </c>
      <c r="B725" s="103" t="s">
        <v>38</v>
      </c>
      <c r="C725" s="104">
        <v>501200501</v>
      </c>
      <c r="D725" s="110" t="s">
        <v>993</v>
      </c>
      <c r="E725" s="104">
        <v>3.07</v>
      </c>
      <c r="F725" s="106" t="str">
        <f t="shared" si="32"/>
        <v>Khá</v>
      </c>
      <c r="G725" s="104">
        <v>80</v>
      </c>
      <c r="H725" s="106" t="str">
        <f t="shared" si="33"/>
        <v>Tốt</v>
      </c>
      <c r="I725" s="109" t="s">
        <v>76</v>
      </c>
      <c r="J725" s="107"/>
    </row>
    <row r="726" spans="1:10" s="108" customFormat="1" ht="17.25" customHeight="1" x14ac:dyDescent="0.25">
      <c r="A726" s="102">
        <v>717</v>
      </c>
      <c r="B726" s="103" t="s">
        <v>38</v>
      </c>
      <c r="C726" s="104">
        <v>501200524</v>
      </c>
      <c r="D726" s="110" t="s">
        <v>994</v>
      </c>
      <c r="E726" s="104">
        <v>2.71</v>
      </c>
      <c r="F726" s="106" t="str">
        <f t="shared" si="32"/>
        <v>Khá</v>
      </c>
      <c r="G726" s="104">
        <v>82</v>
      </c>
      <c r="H726" s="106" t="str">
        <f t="shared" si="33"/>
        <v>Tốt</v>
      </c>
      <c r="I726" s="109" t="s">
        <v>76</v>
      </c>
      <c r="J726" s="107"/>
    </row>
    <row r="727" spans="1:10" s="108" customFormat="1" ht="17.25" customHeight="1" x14ac:dyDescent="0.25">
      <c r="A727" s="102">
        <v>718</v>
      </c>
      <c r="B727" s="103" t="s">
        <v>38</v>
      </c>
      <c r="C727" s="104">
        <v>501200570</v>
      </c>
      <c r="D727" s="110" t="s">
        <v>995</v>
      </c>
      <c r="E727" s="104">
        <v>3.17</v>
      </c>
      <c r="F727" s="106" t="str">
        <f t="shared" si="32"/>
        <v>Khá</v>
      </c>
      <c r="G727" s="104">
        <v>94</v>
      </c>
      <c r="H727" s="106" t="str">
        <f t="shared" si="33"/>
        <v>Xuất sắc</v>
      </c>
      <c r="I727" s="109" t="s">
        <v>76</v>
      </c>
      <c r="J727" s="107"/>
    </row>
    <row r="728" spans="1:10" s="108" customFormat="1" ht="17.25" customHeight="1" x14ac:dyDescent="0.25">
      <c r="A728" s="102">
        <v>719</v>
      </c>
      <c r="B728" s="103" t="s">
        <v>38</v>
      </c>
      <c r="C728" s="104">
        <v>501200572</v>
      </c>
      <c r="D728" s="110" t="s">
        <v>996</v>
      </c>
      <c r="E728" s="104">
        <v>2.81</v>
      </c>
      <c r="F728" s="106" t="str">
        <f t="shared" si="32"/>
        <v>Khá</v>
      </c>
      <c r="G728" s="104">
        <v>88</v>
      </c>
      <c r="H728" s="106" t="str">
        <f t="shared" si="33"/>
        <v>Tốt</v>
      </c>
      <c r="I728" s="106" t="s">
        <v>76</v>
      </c>
      <c r="J728" s="107"/>
    </row>
    <row r="729" spans="1:10" s="108" customFormat="1" ht="17.25" customHeight="1" x14ac:dyDescent="0.25">
      <c r="A729" s="102">
        <v>720</v>
      </c>
      <c r="B729" s="103" t="s">
        <v>38</v>
      </c>
      <c r="C729" s="104">
        <v>501200597</v>
      </c>
      <c r="D729" s="110" t="s">
        <v>997</v>
      </c>
      <c r="E729" s="104">
        <v>3.05</v>
      </c>
      <c r="F729" s="106" t="str">
        <f t="shared" si="32"/>
        <v>Khá</v>
      </c>
      <c r="G729" s="104">
        <v>90</v>
      </c>
      <c r="H729" s="106" t="str">
        <f t="shared" si="33"/>
        <v>Xuất sắc</v>
      </c>
      <c r="I729" s="109" t="s">
        <v>76</v>
      </c>
      <c r="J729" s="107"/>
    </row>
    <row r="730" spans="1:10" s="108" customFormat="1" ht="17.25" customHeight="1" x14ac:dyDescent="0.25">
      <c r="A730" s="102">
        <v>721</v>
      </c>
      <c r="B730" s="103" t="s">
        <v>38</v>
      </c>
      <c r="C730" s="104">
        <v>501200633</v>
      </c>
      <c r="D730" s="110" t="s">
        <v>998</v>
      </c>
      <c r="E730" s="104">
        <v>2.62</v>
      </c>
      <c r="F730" s="106" t="str">
        <f t="shared" si="32"/>
        <v>Khá</v>
      </c>
      <c r="G730" s="104">
        <v>67</v>
      </c>
      <c r="H730" s="106" t="str">
        <f t="shared" si="33"/>
        <v>TB Khá</v>
      </c>
      <c r="I730" s="109" t="s">
        <v>82</v>
      </c>
      <c r="J730" s="107"/>
    </row>
    <row r="731" spans="1:10" s="108" customFormat="1" ht="17.25" customHeight="1" x14ac:dyDescent="0.25">
      <c r="A731" s="102">
        <v>722</v>
      </c>
      <c r="B731" s="103" t="s">
        <v>38</v>
      </c>
      <c r="C731" s="104">
        <v>501200650</v>
      </c>
      <c r="D731" s="110" t="s">
        <v>999</v>
      </c>
      <c r="E731" s="104">
        <v>2.4</v>
      </c>
      <c r="F731" s="106" t="str">
        <f t="shared" si="32"/>
        <v>Trung bình</v>
      </c>
      <c r="G731" s="104">
        <v>82</v>
      </c>
      <c r="H731" s="106" t="str">
        <f t="shared" si="33"/>
        <v>Tốt</v>
      </c>
      <c r="I731" s="109" t="s">
        <v>79</v>
      </c>
      <c r="J731" s="107"/>
    </row>
    <row r="732" spans="1:10" s="108" customFormat="1" ht="17.25" customHeight="1" x14ac:dyDescent="0.25">
      <c r="A732" s="102">
        <v>723</v>
      </c>
      <c r="B732" s="103" t="s">
        <v>38</v>
      </c>
      <c r="C732" s="104">
        <v>501200656</v>
      </c>
      <c r="D732" s="110" t="s">
        <v>1000</v>
      </c>
      <c r="E732" s="104">
        <v>0.62</v>
      </c>
      <c r="F732" s="106" t="str">
        <f t="shared" si="32"/>
        <v>Yếu</v>
      </c>
      <c r="G732" s="104">
        <v>45</v>
      </c>
      <c r="H732" s="106" t="str">
        <f t="shared" si="33"/>
        <v>Yếu</v>
      </c>
      <c r="I732" s="109" t="s">
        <v>75</v>
      </c>
      <c r="J732" s="107"/>
    </row>
    <row r="733" spans="1:10" s="108" customFormat="1" ht="17.25" customHeight="1" x14ac:dyDescent="0.25">
      <c r="A733" s="102">
        <v>724</v>
      </c>
      <c r="B733" s="103" t="s">
        <v>38</v>
      </c>
      <c r="C733" s="104">
        <v>501200682</v>
      </c>
      <c r="D733" s="110" t="s">
        <v>1001</v>
      </c>
      <c r="E733" s="104">
        <v>2.48</v>
      </c>
      <c r="F733" s="106" t="str">
        <f t="shared" si="32"/>
        <v>Trung bình</v>
      </c>
      <c r="G733" s="104">
        <v>57</v>
      </c>
      <c r="H733" s="106" t="str">
        <f t="shared" si="33"/>
        <v>Trung bình</v>
      </c>
      <c r="I733" s="109" t="s">
        <v>79</v>
      </c>
      <c r="J733" s="107"/>
    </row>
    <row r="734" spans="1:10" s="108" customFormat="1" ht="17.25" customHeight="1" x14ac:dyDescent="0.25">
      <c r="A734" s="102">
        <v>725</v>
      </c>
      <c r="B734" s="103" t="s">
        <v>38</v>
      </c>
      <c r="C734" s="104">
        <v>501200698</v>
      </c>
      <c r="D734" s="110" t="s">
        <v>1002</v>
      </c>
      <c r="E734" s="104">
        <v>2.81</v>
      </c>
      <c r="F734" s="106" t="str">
        <f t="shared" si="32"/>
        <v>Khá</v>
      </c>
      <c r="G734" s="104">
        <v>90</v>
      </c>
      <c r="H734" s="106" t="str">
        <f t="shared" si="33"/>
        <v>Xuất sắc</v>
      </c>
      <c r="I734" s="104" t="s">
        <v>76</v>
      </c>
      <c r="J734" s="107"/>
    </row>
    <row r="735" spans="1:10" s="108" customFormat="1" ht="17.25" customHeight="1" x14ac:dyDescent="0.25">
      <c r="A735" s="102">
        <v>726</v>
      </c>
      <c r="B735" s="103" t="s">
        <v>38</v>
      </c>
      <c r="C735" s="104">
        <v>501200726</v>
      </c>
      <c r="D735" s="110" t="s">
        <v>1003</v>
      </c>
      <c r="E735" s="104">
        <v>2.14</v>
      </c>
      <c r="F735" s="106" t="str">
        <f t="shared" si="32"/>
        <v>Trung bình</v>
      </c>
      <c r="G735" s="104">
        <v>85</v>
      </c>
      <c r="H735" s="106" t="str">
        <f t="shared" si="33"/>
        <v>Tốt</v>
      </c>
      <c r="I735" s="109" t="s">
        <v>79</v>
      </c>
      <c r="J735" s="107"/>
    </row>
    <row r="736" spans="1:10" s="108" customFormat="1" ht="17.25" customHeight="1" x14ac:dyDescent="0.25">
      <c r="A736" s="102">
        <v>727</v>
      </c>
      <c r="B736" s="103" t="s">
        <v>38</v>
      </c>
      <c r="C736" s="104">
        <v>501200728</v>
      </c>
      <c r="D736" s="110" t="s">
        <v>1004</v>
      </c>
      <c r="E736" s="104">
        <v>3</v>
      </c>
      <c r="F736" s="106" t="str">
        <f t="shared" si="32"/>
        <v>Khá</v>
      </c>
      <c r="G736" s="104">
        <v>87</v>
      </c>
      <c r="H736" s="106" t="str">
        <f t="shared" si="33"/>
        <v>Tốt</v>
      </c>
      <c r="I736" s="109" t="s">
        <v>76</v>
      </c>
      <c r="J736" s="107"/>
    </row>
    <row r="737" spans="1:10" s="108" customFormat="1" ht="17.25" customHeight="1" x14ac:dyDescent="0.25">
      <c r="A737" s="102">
        <v>728</v>
      </c>
      <c r="B737" s="103" t="s">
        <v>38</v>
      </c>
      <c r="C737" s="104">
        <v>501200754</v>
      </c>
      <c r="D737" s="110" t="s">
        <v>1005</v>
      </c>
      <c r="E737" s="104">
        <v>3</v>
      </c>
      <c r="F737" s="106" t="str">
        <f t="shared" si="32"/>
        <v>Khá</v>
      </c>
      <c r="G737" s="104">
        <v>94</v>
      </c>
      <c r="H737" s="106" t="str">
        <f t="shared" si="33"/>
        <v>Xuất sắc</v>
      </c>
      <c r="I737" s="109" t="s">
        <v>76</v>
      </c>
      <c r="J737" s="107"/>
    </row>
    <row r="738" spans="1:10" s="108" customFormat="1" ht="17.25" customHeight="1" x14ac:dyDescent="0.25">
      <c r="A738" s="102">
        <v>729</v>
      </c>
      <c r="B738" s="103" t="s">
        <v>38</v>
      </c>
      <c r="C738" s="104">
        <v>501200788</v>
      </c>
      <c r="D738" s="110" t="s">
        <v>1006</v>
      </c>
      <c r="E738" s="104">
        <v>2.29</v>
      </c>
      <c r="F738" s="106" t="str">
        <f t="shared" si="32"/>
        <v>Trung bình</v>
      </c>
      <c r="G738" s="104">
        <v>65</v>
      </c>
      <c r="H738" s="106" t="str">
        <f t="shared" si="33"/>
        <v>TB Khá</v>
      </c>
      <c r="I738" s="106" t="s">
        <v>79</v>
      </c>
      <c r="J738" s="107"/>
    </row>
    <row r="739" spans="1:10" s="108" customFormat="1" ht="17.25" customHeight="1" x14ac:dyDescent="0.25">
      <c r="A739" s="102">
        <v>730</v>
      </c>
      <c r="B739" s="103" t="s">
        <v>38</v>
      </c>
      <c r="C739" s="104">
        <v>501200825</v>
      </c>
      <c r="D739" s="110" t="s">
        <v>1007</v>
      </c>
      <c r="E739" s="104">
        <v>2.79</v>
      </c>
      <c r="F739" s="106" t="str">
        <f t="shared" si="32"/>
        <v>Khá</v>
      </c>
      <c r="G739" s="104">
        <v>95</v>
      </c>
      <c r="H739" s="106" t="str">
        <f t="shared" si="33"/>
        <v>Xuất sắc</v>
      </c>
      <c r="I739" s="106" t="s">
        <v>76</v>
      </c>
      <c r="J739" s="107"/>
    </row>
    <row r="740" spans="1:10" s="108" customFormat="1" ht="17.25" customHeight="1" x14ac:dyDescent="0.25">
      <c r="A740" s="102">
        <v>731</v>
      </c>
      <c r="B740" s="103" t="s">
        <v>39</v>
      </c>
      <c r="C740" s="104">
        <v>501200003</v>
      </c>
      <c r="D740" s="112" t="s">
        <v>473</v>
      </c>
      <c r="E740" s="104">
        <v>2.4500000000000002</v>
      </c>
      <c r="F740" s="106" t="str">
        <f t="shared" si="32"/>
        <v>Trung bình</v>
      </c>
      <c r="G740" s="106">
        <v>67</v>
      </c>
      <c r="H740" s="106" t="str">
        <f t="shared" si="33"/>
        <v>TB Khá</v>
      </c>
      <c r="I740" s="104" t="s">
        <v>79</v>
      </c>
      <c r="J740" s="107"/>
    </row>
    <row r="741" spans="1:10" s="108" customFormat="1" ht="17.25" customHeight="1" x14ac:dyDescent="0.25">
      <c r="A741" s="102">
        <v>732</v>
      </c>
      <c r="B741" s="103" t="s">
        <v>39</v>
      </c>
      <c r="C741" s="104">
        <v>501200007</v>
      </c>
      <c r="D741" s="112" t="s">
        <v>474</v>
      </c>
      <c r="E741" s="104">
        <v>2.81</v>
      </c>
      <c r="F741" s="106" t="str">
        <f t="shared" si="32"/>
        <v>Khá</v>
      </c>
      <c r="G741" s="106">
        <v>62</v>
      </c>
      <c r="H741" s="106" t="str">
        <f t="shared" si="33"/>
        <v>TB Khá</v>
      </c>
      <c r="I741" s="104" t="s">
        <v>82</v>
      </c>
      <c r="J741" s="107"/>
    </row>
    <row r="742" spans="1:10" s="108" customFormat="1" ht="17.25" customHeight="1" x14ac:dyDescent="0.25">
      <c r="A742" s="102">
        <v>733</v>
      </c>
      <c r="B742" s="103" t="s">
        <v>39</v>
      </c>
      <c r="C742" s="104">
        <v>501200047</v>
      </c>
      <c r="D742" s="112" t="s">
        <v>234</v>
      </c>
      <c r="E742" s="104">
        <v>2.9</v>
      </c>
      <c r="F742" s="106" t="str">
        <f t="shared" si="32"/>
        <v>Khá</v>
      </c>
      <c r="G742" s="106">
        <v>57</v>
      </c>
      <c r="H742" s="106" t="str">
        <f t="shared" si="33"/>
        <v>Trung bình</v>
      </c>
      <c r="I742" s="104" t="s">
        <v>79</v>
      </c>
      <c r="J742" s="107"/>
    </row>
    <row r="743" spans="1:10" s="108" customFormat="1" ht="17.25" customHeight="1" x14ac:dyDescent="0.25">
      <c r="A743" s="102">
        <v>734</v>
      </c>
      <c r="B743" s="103" t="s">
        <v>39</v>
      </c>
      <c r="C743" s="104">
        <v>501200066</v>
      </c>
      <c r="D743" s="112" t="s">
        <v>475</v>
      </c>
      <c r="E743" s="104">
        <v>2.71</v>
      </c>
      <c r="F743" s="106" t="str">
        <f t="shared" si="32"/>
        <v>Khá</v>
      </c>
      <c r="G743" s="106">
        <v>71</v>
      </c>
      <c r="H743" s="106" t="str">
        <f t="shared" si="33"/>
        <v>Khá</v>
      </c>
      <c r="I743" s="104" t="s">
        <v>76</v>
      </c>
      <c r="J743" s="107"/>
    </row>
    <row r="744" spans="1:10" s="108" customFormat="1" ht="17.25" customHeight="1" x14ac:dyDescent="0.25">
      <c r="A744" s="102">
        <v>735</v>
      </c>
      <c r="B744" s="103" t="s">
        <v>39</v>
      </c>
      <c r="C744" s="104">
        <v>501200074</v>
      </c>
      <c r="D744" s="112" t="s">
        <v>476</v>
      </c>
      <c r="E744" s="104">
        <v>2.9</v>
      </c>
      <c r="F744" s="106" t="str">
        <f t="shared" si="32"/>
        <v>Khá</v>
      </c>
      <c r="G744" s="106">
        <v>67</v>
      </c>
      <c r="H744" s="106" t="str">
        <f t="shared" si="33"/>
        <v>TB Khá</v>
      </c>
      <c r="I744" s="104" t="s">
        <v>82</v>
      </c>
      <c r="J744" s="107"/>
    </row>
    <row r="745" spans="1:10" s="108" customFormat="1" ht="17.25" customHeight="1" x14ac:dyDescent="0.25">
      <c r="A745" s="102">
        <v>736</v>
      </c>
      <c r="B745" s="103" t="s">
        <v>39</v>
      </c>
      <c r="C745" s="104">
        <v>501200097</v>
      </c>
      <c r="D745" s="112" t="s">
        <v>477</v>
      </c>
      <c r="E745" s="104">
        <v>2.4300000000000002</v>
      </c>
      <c r="F745" s="106" t="str">
        <f t="shared" si="32"/>
        <v>Trung bình</v>
      </c>
      <c r="G745" s="106">
        <v>64</v>
      </c>
      <c r="H745" s="106" t="str">
        <f t="shared" si="33"/>
        <v>TB Khá</v>
      </c>
      <c r="I745" s="104" t="s">
        <v>79</v>
      </c>
      <c r="J745" s="107"/>
    </row>
    <row r="746" spans="1:10" s="108" customFormat="1" ht="17.25" customHeight="1" x14ac:dyDescent="0.25">
      <c r="A746" s="102">
        <v>737</v>
      </c>
      <c r="B746" s="103" t="s">
        <v>39</v>
      </c>
      <c r="C746" s="104">
        <v>501200112</v>
      </c>
      <c r="D746" s="112" t="s">
        <v>478</v>
      </c>
      <c r="E746" s="104">
        <v>2.5</v>
      </c>
      <c r="F746" s="106" t="str">
        <f t="shared" si="32"/>
        <v>Khá</v>
      </c>
      <c r="G746" s="106">
        <v>58</v>
      </c>
      <c r="H746" s="106" t="str">
        <f t="shared" si="33"/>
        <v>Trung bình</v>
      </c>
      <c r="I746" s="104" t="s">
        <v>79</v>
      </c>
      <c r="J746" s="107"/>
    </row>
    <row r="747" spans="1:10" s="108" customFormat="1" ht="17.25" customHeight="1" x14ac:dyDescent="0.25">
      <c r="A747" s="102">
        <v>738</v>
      </c>
      <c r="B747" s="103" t="s">
        <v>39</v>
      </c>
      <c r="C747" s="104">
        <v>501200129</v>
      </c>
      <c r="D747" s="112" t="s">
        <v>479</v>
      </c>
      <c r="E747" s="104">
        <v>3.21</v>
      </c>
      <c r="F747" s="106" t="str">
        <f t="shared" si="32"/>
        <v>Giỏi</v>
      </c>
      <c r="G747" s="106">
        <v>74</v>
      </c>
      <c r="H747" s="106" t="str">
        <f t="shared" si="33"/>
        <v>Khá</v>
      </c>
      <c r="I747" s="104" t="s">
        <v>76</v>
      </c>
      <c r="J747" s="107"/>
    </row>
    <row r="748" spans="1:10" s="108" customFormat="1" ht="17.25" customHeight="1" x14ac:dyDescent="0.25">
      <c r="A748" s="102">
        <v>739</v>
      </c>
      <c r="B748" s="103" t="s">
        <v>39</v>
      </c>
      <c r="C748" s="104">
        <v>501200137</v>
      </c>
      <c r="D748" s="112" t="s">
        <v>480</v>
      </c>
      <c r="E748" s="104">
        <v>2.57</v>
      </c>
      <c r="F748" s="106" t="str">
        <f t="shared" si="32"/>
        <v>Khá</v>
      </c>
      <c r="G748" s="106">
        <v>78</v>
      </c>
      <c r="H748" s="106" t="str">
        <f t="shared" si="33"/>
        <v>Khá</v>
      </c>
      <c r="I748" s="104" t="s">
        <v>76</v>
      </c>
      <c r="J748" s="107"/>
    </row>
    <row r="749" spans="1:10" s="108" customFormat="1" ht="17.25" customHeight="1" x14ac:dyDescent="0.25">
      <c r="A749" s="102">
        <v>740</v>
      </c>
      <c r="B749" s="103" t="s">
        <v>39</v>
      </c>
      <c r="C749" s="104">
        <v>501200160</v>
      </c>
      <c r="D749" s="112" t="s">
        <v>481</v>
      </c>
      <c r="E749" s="104">
        <v>2.81</v>
      </c>
      <c r="F749" s="106" t="str">
        <f t="shared" si="32"/>
        <v>Khá</v>
      </c>
      <c r="G749" s="106">
        <v>64</v>
      </c>
      <c r="H749" s="106" t="str">
        <f t="shared" si="33"/>
        <v>TB Khá</v>
      </c>
      <c r="I749" s="104" t="s">
        <v>82</v>
      </c>
      <c r="J749" s="107"/>
    </row>
    <row r="750" spans="1:10" s="108" customFormat="1" ht="17.25" customHeight="1" x14ac:dyDescent="0.25">
      <c r="A750" s="102">
        <v>741</v>
      </c>
      <c r="B750" s="103" t="s">
        <v>39</v>
      </c>
      <c r="C750" s="104">
        <v>501200177</v>
      </c>
      <c r="D750" s="112" t="s">
        <v>482</v>
      </c>
      <c r="E750" s="104">
        <v>2.76</v>
      </c>
      <c r="F750" s="106" t="str">
        <f t="shared" si="32"/>
        <v>Khá</v>
      </c>
      <c r="G750" s="106">
        <v>76</v>
      </c>
      <c r="H750" s="106" t="str">
        <f t="shared" si="33"/>
        <v>Khá</v>
      </c>
      <c r="I750" s="104" t="s">
        <v>76</v>
      </c>
      <c r="J750" s="107"/>
    </row>
    <row r="751" spans="1:10" s="108" customFormat="1" ht="17.25" customHeight="1" x14ac:dyDescent="0.25">
      <c r="A751" s="102">
        <v>742</v>
      </c>
      <c r="B751" s="103" t="s">
        <v>39</v>
      </c>
      <c r="C751" s="104">
        <v>501200178</v>
      </c>
      <c r="D751" s="112" t="s">
        <v>483</v>
      </c>
      <c r="E751" s="104">
        <v>2.21</v>
      </c>
      <c r="F751" s="106" t="str">
        <f t="shared" si="32"/>
        <v>Trung bình</v>
      </c>
      <c r="G751" s="106">
        <v>54</v>
      </c>
      <c r="H751" s="106" t="str">
        <f t="shared" si="33"/>
        <v>Trung bình</v>
      </c>
      <c r="I751" s="104" t="s">
        <v>79</v>
      </c>
      <c r="J751" s="107"/>
    </row>
    <row r="752" spans="1:10" s="108" customFormat="1" ht="17.25" customHeight="1" x14ac:dyDescent="0.25">
      <c r="A752" s="102">
        <v>743</v>
      </c>
      <c r="B752" s="103" t="s">
        <v>39</v>
      </c>
      <c r="C752" s="104">
        <v>501200214</v>
      </c>
      <c r="D752" s="112" t="s">
        <v>484</v>
      </c>
      <c r="E752" s="104">
        <v>2.9</v>
      </c>
      <c r="F752" s="106" t="str">
        <f t="shared" si="32"/>
        <v>Khá</v>
      </c>
      <c r="G752" s="106">
        <v>62</v>
      </c>
      <c r="H752" s="106" t="str">
        <f t="shared" si="33"/>
        <v>TB Khá</v>
      </c>
      <c r="I752" s="104" t="s">
        <v>82</v>
      </c>
      <c r="J752" s="107"/>
    </row>
    <row r="753" spans="1:10" s="108" customFormat="1" ht="17.25" customHeight="1" x14ac:dyDescent="0.25">
      <c r="A753" s="102">
        <v>744</v>
      </c>
      <c r="B753" s="103" t="s">
        <v>39</v>
      </c>
      <c r="C753" s="104">
        <v>501200231</v>
      </c>
      <c r="D753" s="112" t="s">
        <v>485</v>
      </c>
      <c r="E753" s="104">
        <v>2.48</v>
      </c>
      <c r="F753" s="106" t="str">
        <f t="shared" si="32"/>
        <v>Trung bình</v>
      </c>
      <c r="G753" s="106">
        <v>54</v>
      </c>
      <c r="H753" s="106" t="str">
        <f t="shared" si="33"/>
        <v>Trung bình</v>
      </c>
      <c r="I753" s="104" t="s">
        <v>79</v>
      </c>
      <c r="J753" s="107"/>
    </row>
    <row r="754" spans="1:10" s="108" customFormat="1" ht="17.25" customHeight="1" x14ac:dyDescent="0.25">
      <c r="A754" s="102">
        <v>745</v>
      </c>
      <c r="B754" s="103" t="s">
        <v>39</v>
      </c>
      <c r="C754" s="104">
        <v>501200244</v>
      </c>
      <c r="D754" s="112" t="s">
        <v>486</v>
      </c>
      <c r="E754" s="104">
        <v>2.5499999999999998</v>
      </c>
      <c r="F754" s="106" t="str">
        <f t="shared" si="32"/>
        <v>Khá</v>
      </c>
      <c r="G754" s="106">
        <v>61</v>
      </c>
      <c r="H754" s="106" t="str">
        <f t="shared" si="33"/>
        <v>TB Khá</v>
      </c>
      <c r="I754" s="104" t="s">
        <v>82</v>
      </c>
      <c r="J754" s="107"/>
    </row>
    <row r="755" spans="1:10" s="108" customFormat="1" ht="17.25" customHeight="1" x14ac:dyDescent="0.25">
      <c r="A755" s="102">
        <v>746</v>
      </c>
      <c r="B755" s="103" t="s">
        <v>39</v>
      </c>
      <c r="C755" s="104">
        <v>501200254</v>
      </c>
      <c r="D755" s="112" t="s">
        <v>487</v>
      </c>
      <c r="E755" s="104">
        <v>2.6</v>
      </c>
      <c r="F755" s="106" t="str">
        <f t="shared" si="32"/>
        <v>Khá</v>
      </c>
      <c r="G755" s="106">
        <v>57</v>
      </c>
      <c r="H755" s="106" t="str">
        <f t="shared" si="33"/>
        <v>Trung bình</v>
      </c>
      <c r="I755" s="104" t="s">
        <v>79</v>
      </c>
      <c r="J755" s="107"/>
    </row>
    <row r="756" spans="1:10" s="108" customFormat="1" ht="17.25" customHeight="1" x14ac:dyDescent="0.25">
      <c r="A756" s="102">
        <v>747</v>
      </c>
      <c r="B756" s="103" t="s">
        <v>39</v>
      </c>
      <c r="C756" s="104">
        <v>501200271</v>
      </c>
      <c r="D756" s="112" t="s">
        <v>488</v>
      </c>
      <c r="E756" s="104">
        <v>2.62</v>
      </c>
      <c r="F756" s="106" t="str">
        <f t="shared" si="32"/>
        <v>Khá</v>
      </c>
      <c r="G756" s="106">
        <v>68</v>
      </c>
      <c r="H756" s="106" t="str">
        <f t="shared" si="33"/>
        <v>TB Khá</v>
      </c>
      <c r="I756" s="104" t="s">
        <v>82</v>
      </c>
      <c r="J756" s="107"/>
    </row>
    <row r="757" spans="1:10" s="108" customFormat="1" ht="17.25" customHeight="1" x14ac:dyDescent="0.25">
      <c r="A757" s="102">
        <v>748</v>
      </c>
      <c r="B757" s="103" t="s">
        <v>39</v>
      </c>
      <c r="C757" s="104">
        <v>501200273</v>
      </c>
      <c r="D757" s="112" t="s">
        <v>489</v>
      </c>
      <c r="E757" s="104">
        <v>2.21</v>
      </c>
      <c r="F757" s="106" t="str">
        <f t="shared" si="32"/>
        <v>Trung bình</v>
      </c>
      <c r="G757" s="106">
        <v>49</v>
      </c>
      <c r="H757" s="106" t="str">
        <f t="shared" si="33"/>
        <v>Yếu</v>
      </c>
      <c r="I757" s="104" t="s">
        <v>75</v>
      </c>
      <c r="J757" s="107"/>
    </row>
    <row r="758" spans="1:10" s="108" customFormat="1" ht="17.25" customHeight="1" x14ac:dyDescent="0.25">
      <c r="A758" s="102">
        <v>749</v>
      </c>
      <c r="B758" s="103" t="s">
        <v>39</v>
      </c>
      <c r="C758" s="104">
        <v>501200329</v>
      </c>
      <c r="D758" s="112" t="s">
        <v>490</v>
      </c>
      <c r="E758" s="104">
        <v>2.71</v>
      </c>
      <c r="F758" s="106" t="str">
        <f t="shared" si="32"/>
        <v>Khá</v>
      </c>
      <c r="G758" s="106">
        <v>64</v>
      </c>
      <c r="H758" s="106" t="str">
        <f t="shared" si="33"/>
        <v>TB Khá</v>
      </c>
      <c r="I758" s="104" t="s">
        <v>82</v>
      </c>
      <c r="J758" s="107"/>
    </row>
    <row r="759" spans="1:10" s="108" customFormat="1" ht="17.25" customHeight="1" x14ac:dyDescent="0.25">
      <c r="A759" s="102">
        <v>750</v>
      </c>
      <c r="B759" s="103" t="s">
        <v>39</v>
      </c>
      <c r="C759" s="104">
        <v>501200335</v>
      </c>
      <c r="D759" s="112" t="s">
        <v>491</v>
      </c>
      <c r="E759" s="104">
        <v>2.52</v>
      </c>
      <c r="F759" s="106" t="str">
        <f t="shared" si="32"/>
        <v>Khá</v>
      </c>
      <c r="G759" s="106">
        <v>56</v>
      </c>
      <c r="H759" s="106" t="str">
        <f t="shared" si="33"/>
        <v>Trung bình</v>
      </c>
      <c r="I759" s="104" t="s">
        <v>79</v>
      </c>
      <c r="J759" s="107"/>
    </row>
    <row r="760" spans="1:10" s="108" customFormat="1" ht="17.25" customHeight="1" x14ac:dyDescent="0.25">
      <c r="A760" s="102">
        <v>751</v>
      </c>
      <c r="B760" s="103" t="s">
        <v>39</v>
      </c>
      <c r="C760" s="104">
        <v>501200346</v>
      </c>
      <c r="D760" s="112" t="s">
        <v>492</v>
      </c>
      <c r="E760" s="104">
        <v>2.67</v>
      </c>
      <c r="F760" s="106" t="str">
        <f t="shared" si="32"/>
        <v>Khá</v>
      </c>
      <c r="G760" s="106">
        <v>71</v>
      </c>
      <c r="H760" s="106" t="str">
        <f t="shared" si="33"/>
        <v>Khá</v>
      </c>
      <c r="I760" s="104" t="s">
        <v>76</v>
      </c>
      <c r="J760" s="107"/>
    </row>
    <row r="761" spans="1:10" s="108" customFormat="1" ht="17.25" customHeight="1" x14ac:dyDescent="0.25">
      <c r="A761" s="102">
        <v>752</v>
      </c>
      <c r="B761" s="103" t="s">
        <v>39</v>
      </c>
      <c r="C761" s="104">
        <v>501200347</v>
      </c>
      <c r="D761" s="112" t="s">
        <v>493</v>
      </c>
      <c r="E761" s="104">
        <v>3.05</v>
      </c>
      <c r="F761" s="106" t="str">
        <f t="shared" si="32"/>
        <v>Khá</v>
      </c>
      <c r="G761" s="106">
        <v>74</v>
      </c>
      <c r="H761" s="106" t="str">
        <f t="shared" si="33"/>
        <v>Khá</v>
      </c>
      <c r="I761" s="104" t="s">
        <v>76</v>
      </c>
      <c r="J761" s="107"/>
    </row>
    <row r="762" spans="1:10" s="108" customFormat="1" ht="17.25" customHeight="1" x14ac:dyDescent="0.25">
      <c r="A762" s="102">
        <v>753</v>
      </c>
      <c r="B762" s="103" t="s">
        <v>39</v>
      </c>
      <c r="C762" s="104">
        <v>501200351</v>
      </c>
      <c r="D762" s="112" t="s">
        <v>212</v>
      </c>
      <c r="E762" s="104">
        <v>2.62</v>
      </c>
      <c r="F762" s="106" t="str">
        <f t="shared" si="32"/>
        <v>Khá</v>
      </c>
      <c r="G762" s="106">
        <v>79</v>
      </c>
      <c r="H762" s="106" t="str">
        <f t="shared" si="33"/>
        <v>Khá</v>
      </c>
      <c r="I762" s="104" t="s">
        <v>76</v>
      </c>
      <c r="J762" s="107"/>
    </row>
    <row r="763" spans="1:10" s="108" customFormat="1" ht="17.25" customHeight="1" x14ac:dyDescent="0.25">
      <c r="A763" s="102">
        <v>754</v>
      </c>
      <c r="B763" s="103" t="s">
        <v>39</v>
      </c>
      <c r="C763" s="104">
        <v>501200361</v>
      </c>
      <c r="D763" s="112" t="s">
        <v>494</v>
      </c>
      <c r="E763" s="104">
        <v>2.83</v>
      </c>
      <c r="F763" s="106" t="str">
        <f t="shared" si="32"/>
        <v>Khá</v>
      </c>
      <c r="G763" s="106">
        <v>72</v>
      </c>
      <c r="H763" s="106" t="str">
        <f t="shared" si="33"/>
        <v>Khá</v>
      </c>
      <c r="I763" s="104" t="s">
        <v>76</v>
      </c>
      <c r="J763" s="107"/>
    </row>
    <row r="764" spans="1:10" s="108" customFormat="1" ht="17.25" customHeight="1" x14ac:dyDescent="0.25">
      <c r="A764" s="102">
        <v>755</v>
      </c>
      <c r="B764" s="103" t="s">
        <v>39</v>
      </c>
      <c r="C764" s="104">
        <v>501200371</v>
      </c>
      <c r="D764" s="112" t="s">
        <v>495</v>
      </c>
      <c r="E764" s="104">
        <v>2.0699999999999998</v>
      </c>
      <c r="F764" s="106" t="str">
        <f t="shared" si="32"/>
        <v>Trung bình</v>
      </c>
      <c r="G764" s="106">
        <v>58</v>
      </c>
      <c r="H764" s="106" t="str">
        <f t="shared" si="33"/>
        <v>Trung bình</v>
      </c>
      <c r="I764" s="104" t="s">
        <v>79</v>
      </c>
      <c r="J764" s="107"/>
    </row>
    <row r="765" spans="1:10" s="108" customFormat="1" ht="17.25" customHeight="1" x14ac:dyDescent="0.25">
      <c r="A765" s="102">
        <v>756</v>
      </c>
      <c r="B765" s="103" t="s">
        <v>39</v>
      </c>
      <c r="C765" s="104">
        <v>501200396</v>
      </c>
      <c r="D765" s="112" t="s">
        <v>496</v>
      </c>
      <c r="E765" s="104">
        <v>2.67</v>
      </c>
      <c r="F765" s="106" t="str">
        <f t="shared" si="32"/>
        <v>Khá</v>
      </c>
      <c r="G765" s="106">
        <v>61</v>
      </c>
      <c r="H765" s="106" t="str">
        <f t="shared" si="33"/>
        <v>TB Khá</v>
      </c>
      <c r="I765" s="104" t="s">
        <v>82</v>
      </c>
      <c r="J765" s="107"/>
    </row>
    <row r="766" spans="1:10" s="108" customFormat="1" ht="17.25" customHeight="1" x14ac:dyDescent="0.25">
      <c r="A766" s="102">
        <v>757</v>
      </c>
      <c r="B766" s="103" t="s">
        <v>39</v>
      </c>
      <c r="C766" s="104">
        <v>501200400</v>
      </c>
      <c r="D766" s="112" t="s">
        <v>497</v>
      </c>
      <c r="E766" s="104">
        <v>3.07</v>
      </c>
      <c r="F766" s="106" t="str">
        <f t="shared" si="32"/>
        <v>Khá</v>
      </c>
      <c r="G766" s="106">
        <v>57</v>
      </c>
      <c r="H766" s="106" t="str">
        <f t="shared" si="33"/>
        <v>Trung bình</v>
      </c>
      <c r="I766" s="104" t="s">
        <v>79</v>
      </c>
      <c r="J766" s="107"/>
    </row>
    <row r="767" spans="1:10" s="108" customFormat="1" ht="17.25" customHeight="1" x14ac:dyDescent="0.25">
      <c r="A767" s="102">
        <v>758</v>
      </c>
      <c r="B767" s="103" t="s">
        <v>39</v>
      </c>
      <c r="C767" s="104">
        <v>501200424</v>
      </c>
      <c r="D767" s="112" t="s">
        <v>498</v>
      </c>
      <c r="E767" s="104">
        <v>2.4300000000000002</v>
      </c>
      <c r="F767" s="106" t="str">
        <f t="shared" si="32"/>
        <v>Trung bình</v>
      </c>
      <c r="G767" s="106">
        <v>64</v>
      </c>
      <c r="H767" s="106" t="str">
        <f t="shared" si="33"/>
        <v>TB Khá</v>
      </c>
      <c r="I767" s="104" t="s">
        <v>79</v>
      </c>
      <c r="J767" s="107"/>
    </row>
    <row r="768" spans="1:10" s="108" customFormat="1" ht="17.25" customHeight="1" x14ac:dyDescent="0.25">
      <c r="A768" s="102">
        <v>759</v>
      </c>
      <c r="B768" s="103" t="s">
        <v>39</v>
      </c>
      <c r="C768" s="104">
        <v>501200474</v>
      </c>
      <c r="D768" s="112" t="s">
        <v>499</v>
      </c>
      <c r="E768" s="104">
        <v>2.5499999999999998</v>
      </c>
      <c r="F768" s="106" t="str">
        <f t="shared" si="32"/>
        <v>Khá</v>
      </c>
      <c r="G768" s="106">
        <v>66</v>
      </c>
      <c r="H768" s="106" t="str">
        <f t="shared" si="33"/>
        <v>TB Khá</v>
      </c>
      <c r="I768" s="104" t="s">
        <v>82</v>
      </c>
      <c r="J768" s="107"/>
    </row>
    <row r="769" spans="1:10" s="108" customFormat="1" ht="17.25" customHeight="1" x14ac:dyDescent="0.25">
      <c r="A769" s="102">
        <v>760</v>
      </c>
      <c r="B769" s="103" t="s">
        <v>39</v>
      </c>
      <c r="C769" s="104">
        <v>501200502</v>
      </c>
      <c r="D769" s="112" t="s">
        <v>662</v>
      </c>
      <c r="E769" s="104">
        <v>2.31</v>
      </c>
      <c r="F769" s="106" t="str">
        <f t="shared" si="32"/>
        <v>Trung bình</v>
      </c>
      <c r="G769" s="106">
        <v>59</v>
      </c>
      <c r="H769" s="106" t="str">
        <f t="shared" si="33"/>
        <v>Trung bình</v>
      </c>
      <c r="I769" s="104" t="s">
        <v>79</v>
      </c>
      <c r="J769" s="107"/>
    </row>
    <row r="770" spans="1:10" s="108" customFormat="1" ht="17.25" customHeight="1" x14ac:dyDescent="0.25">
      <c r="A770" s="102">
        <v>761</v>
      </c>
      <c r="B770" s="103" t="s">
        <v>39</v>
      </c>
      <c r="C770" s="104">
        <v>501200530</v>
      </c>
      <c r="D770" s="112" t="s">
        <v>500</v>
      </c>
      <c r="E770" s="104">
        <v>1.98</v>
      </c>
      <c r="F770" s="106" t="str">
        <f t="shared" si="32"/>
        <v>Yếu</v>
      </c>
      <c r="G770" s="106">
        <v>49</v>
      </c>
      <c r="H770" s="106" t="str">
        <f t="shared" si="33"/>
        <v>Yếu</v>
      </c>
      <c r="I770" s="104" t="s">
        <v>75</v>
      </c>
      <c r="J770" s="107"/>
    </row>
    <row r="771" spans="1:10" s="108" customFormat="1" ht="17.25" customHeight="1" x14ac:dyDescent="0.25">
      <c r="A771" s="102">
        <v>762</v>
      </c>
      <c r="B771" s="103" t="s">
        <v>39</v>
      </c>
      <c r="C771" s="104">
        <v>501200544</v>
      </c>
      <c r="D771" s="112" t="s">
        <v>501</v>
      </c>
      <c r="E771" s="104">
        <v>3.19</v>
      </c>
      <c r="F771" s="106" t="str">
        <f t="shared" si="32"/>
        <v>Khá</v>
      </c>
      <c r="G771" s="106">
        <v>67</v>
      </c>
      <c r="H771" s="106" t="str">
        <f t="shared" si="33"/>
        <v>TB Khá</v>
      </c>
      <c r="I771" s="104" t="s">
        <v>82</v>
      </c>
      <c r="J771" s="107"/>
    </row>
    <row r="772" spans="1:10" s="108" customFormat="1" ht="17.25" customHeight="1" x14ac:dyDescent="0.25">
      <c r="A772" s="102">
        <v>763</v>
      </c>
      <c r="B772" s="103" t="s">
        <v>39</v>
      </c>
      <c r="C772" s="104">
        <v>501200548</v>
      </c>
      <c r="D772" s="112" t="s">
        <v>502</v>
      </c>
      <c r="E772" s="104">
        <v>2.86</v>
      </c>
      <c r="F772" s="106" t="str">
        <f t="shared" si="32"/>
        <v>Khá</v>
      </c>
      <c r="G772" s="106">
        <v>67</v>
      </c>
      <c r="H772" s="106" t="str">
        <f t="shared" si="33"/>
        <v>TB Khá</v>
      </c>
      <c r="I772" s="104" t="s">
        <v>82</v>
      </c>
      <c r="J772" s="107"/>
    </row>
    <row r="773" spans="1:10" s="108" customFormat="1" ht="17.25" customHeight="1" x14ac:dyDescent="0.25">
      <c r="A773" s="102">
        <v>764</v>
      </c>
      <c r="B773" s="103" t="s">
        <v>39</v>
      </c>
      <c r="C773" s="104">
        <v>501200554</v>
      </c>
      <c r="D773" s="112" t="s">
        <v>386</v>
      </c>
      <c r="E773" s="104">
        <v>3.17</v>
      </c>
      <c r="F773" s="106" t="str">
        <f t="shared" si="32"/>
        <v>Khá</v>
      </c>
      <c r="G773" s="106">
        <v>62</v>
      </c>
      <c r="H773" s="106" t="str">
        <f t="shared" si="33"/>
        <v>TB Khá</v>
      </c>
      <c r="I773" s="104" t="s">
        <v>82</v>
      </c>
      <c r="J773" s="107"/>
    </row>
    <row r="774" spans="1:10" s="108" customFormat="1" ht="17.25" customHeight="1" x14ac:dyDescent="0.25">
      <c r="A774" s="102">
        <v>765</v>
      </c>
      <c r="B774" s="103" t="s">
        <v>39</v>
      </c>
      <c r="C774" s="104">
        <v>501200571</v>
      </c>
      <c r="D774" s="112" t="s">
        <v>503</v>
      </c>
      <c r="E774" s="104">
        <v>2.02</v>
      </c>
      <c r="F774" s="106" t="str">
        <f t="shared" si="32"/>
        <v>Trung bình</v>
      </c>
      <c r="G774" s="106">
        <v>56</v>
      </c>
      <c r="H774" s="106" t="str">
        <f t="shared" si="33"/>
        <v>Trung bình</v>
      </c>
      <c r="I774" s="104" t="s">
        <v>79</v>
      </c>
      <c r="J774" s="107"/>
    </row>
    <row r="775" spans="1:10" s="108" customFormat="1" ht="17.25" customHeight="1" x14ac:dyDescent="0.25">
      <c r="A775" s="102">
        <v>766</v>
      </c>
      <c r="B775" s="103" t="s">
        <v>39</v>
      </c>
      <c r="C775" s="104">
        <v>501200598</v>
      </c>
      <c r="D775" s="112" t="s">
        <v>504</v>
      </c>
      <c r="E775" s="104">
        <v>2.88</v>
      </c>
      <c r="F775" s="106" t="str">
        <f t="shared" si="32"/>
        <v>Khá</v>
      </c>
      <c r="G775" s="106">
        <v>71</v>
      </c>
      <c r="H775" s="106" t="str">
        <f t="shared" si="33"/>
        <v>Khá</v>
      </c>
      <c r="I775" s="104" t="s">
        <v>76</v>
      </c>
      <c r="J775" s="107"/>
    </row>
    <row r="776" spans="1:10" s="108" customFormat="1" ht="17.25" customHeight="1" x14ac:dyDescent="0.25">
      <c r="A776" s="102">
        <v>767</v>
      </c>
      <c r="B776" s="103" t="s">
        <v>39</v>
      </c>
      <c r="C776" s="104">
        <v>501200609</v>
      </c>
      <c r="D776" s="112" t="s">
        <v>505</v>
      </c>
      <c r="E776" s="104">
        <v>1.76</v>
      </c>
      <c r="F776" s="106" t="str">
        <f t="shared" si="32"/>
        <v>Yếu</v>
      </c>
      <c r="G776" s="106">
        <v>48</v>
      </c>
      <c r="H776" s="106" t="str">
        <f t="shared" si="33"/>
        <v>Yếu</v>
      </c>
      <c r="I776" s="104" t="s">
        <v>75</v>
      </c>
      <c r="J776" s="107"/>
    </row>
    <row r="777" spans="1:10" s="108" customFormat="1" ht="17.25" customHeight="1" x14ac:dyDescent="0.25">
      <c r="A777" s="102">
        <v>768</v>
      </c>
      <c r="B777" s="103" t="s">
        <v>39</v>
      </c>
      <c r="C777" s="104">
        <v>501200625</v>
      </c>
      <c r="D777" s="112" t="s">
        <v>506</v>
      </c>
      <c r="E777" s="104">
        <v>2.9</v>
      </c>
      <c r="F777" s="106" t="str">
        <f t="shared" si="32"/>
        <v>Khá</v>
      </c>
      <c r="G777" s="106">
        <v>87</v>
      </c>
      <c r="H777" s="106" t="str">
        <f t="shared" si="33"/>
        <v>Tốt</v>
      </c>
      <c r="I777" s="104" t="s">
        <v>76</v>
      </c>
      <c r="J777" s="107"/>
    </row>
    <row r="778" spans="1:10" s="108" customFormat="1" ht="17.25" customHeight="1" x14ac:dyDescent="0.25">
      <c r="A778" s="102">
        <v>769</v>
      </c>
      <c r="B778" s="103" t="s">
        <v>39</v>
      </c>
      <c r="C778" s="104">
        <v>501200626</v>
      </c>
      <c r="D778" s="112" t="s">
        <v>388</v>
      </c>
      <c r="E778" s="104">
        <v>2.38</v>
      </c>
      <c r="F778" s="106" t="str">
        <f t="shared" ref="F778:F788" si="34">IF(E778&lt;2,"Yếu",IF(E778&lt;2.5,"Trung bình",IF(E778&lt;3.2,"Khá",IF(E778&lt;3.6,"Giỏi","Xuất sắc"))))</f>
        <v>Trung bình</v>
      </c>
      <c r="G778" s="106">
        <v>59</v>
      </c>
      <c r="H778" s="106" t="str">
        <f t="shared" ref="H778:H788" si="35">IF(G778&lt;30,"Kém",IF(G778&lt;50,"Yếu",IF(G778&lt;60,"Trung bình",IF(G778&lt;70,"TB Khá",IF(G778&lt;80,"Khá",IF(G778&lt;90,"Tốt","Xuất sắc"))))))</f>
        <v>Trung bình</v>
      </c>
      <c r="I778" s="104" t="s">
        <v>79</v>
      </c>
      <c r="J778" s="107"/>
    </row>
    <row r="779" spans="1:10" s="108" customFormat="1" ht="17.25" customHeight="1" x14ac:dyDescent="0.25">
      <c r="A779" s="102">
        <v>770</v>
      </c>
      <c r="B779" s="103" t="s">
        <v>39</v>
      </c>
      <c r="C779" s="104">
        <v>501200640</v>
      </c>
      <c r="D779" s="112" t="s">
        <v>472</v>
      </c>
      <c r="E779" s="104">
        <v>2.29</v>
      </c>
      <c r="F779" s="106" t="str">
        <f t="shared" si="34"/>
        <v>Trung bình</v>
      </c>
      <c r="G779" s="106">
        <v>64</v>
      </c>
      <c r="H779" s="106" t="str">
        <f t="shared" si="35"/>
        <v>TB Khá</v>
      </c>
      <c r="I779" s="104" t="s">
        <v>79</v>
      </c>
      <c r="J779" s="107"/>
    </row>
    <row r="780" spans="1:10" s="108" customFormat="1" ht="17.25" customHeight="1" x14ac:dyDescent="0.25">
      <c r="A780" s="102">
        <v>771</v>
      </c>
      <c r="B780" s="103" t="s">
        <v>39</v>
      </c>
      <c r="C780" s="104">
        <v>501200668</v>
      </c>
      <c r="D780" s="112" t="s">
        <v>387</v>
      </c>
      <c r="E780" s="104">
        <v>1.88</v>
      </c>
      <c r="F780" s="106" t="str">
        <f t="shared" si="34"/>
        <v>Yếu</v>
      </c>
      <c r="G780" s="106">
        <v>59</v>
      </c>
      <c r="H780" s="106" t="str">
        <f t="shared" si="35"/>
        <v>Trung bình</v>
      </c>
      <c r="I780" s="104" t="s">
        <v>75</v>
      </c>
      <c r="J780" s="107"/>
    </row>
    <row r="781" spans="1:10" s="108" customFormat="1" ht="17.25" customHeight="1" x14ac:dyDescent="0.25">
      <c r="A781" s="102">
        <v>772</v>
      </c>
      <c r="B781" s="103" t="s">
        <v>39</v>
      </c>
      <c r="C781" s="104">
        <v>501200677</v>
      </c>
      <c r="D781" s="112" t="s">
        <v>507</v>
      </c>
      <c r="E781" s="104">
        <v>2.31</v>
      </c>
      <c r="F781" s="106" t="str">
        <f t="shared" si="34"/>
        <v>Trung bình</v>
      </c>
      <c r="G781" s="106">
        <v>59</v>
      </c>
      <c r="H781" s="106" t="str">
        <f t="shared" si="35"/>
        <v>Trung bình</v>
      </c>
      <c r="I781" s="104" t="s">
        <v>79</v>
      </c>
      <c r="J781" s="107"/>
    </row>
    <row r="782" spans="1:10" s="108" customFormat="1" ht="17.25" customHeight="1" x14ac:dyDescent="0.25">
      <c r="A782" s="102">
        <v>773</v>
      </c>
      <c r="B782" s="103" t="s">
        <v>39</v>
      </c>
      <c r="C782" s="104">
        <v>501200683</v>
      </c>
      <c r="D782" s="112" t="s">
        <v>508</v>
      </c>
      <c r="E782" s="104">
        <v>2.57</v>
      </c>
      <c r="F782" s="106" t="str">
        <f t="shared" si="34"/>
        <v>Khá</v>
      </c>
      <c r="G782" s="106">
        <v>62</v>
      </c>
      <c r="H782" s="106" t="str">
        <f t="shared" si="35"/>
        <v>TB Khá</v>
      </c>
      <c r="I782" s="104" t="s">
        <v>82</v>
      </c>
      <c r="J782" s="107"/>
    </row>
    <row r="783" spans="1:10" s="108" customFormat="1" ht="17.25" customHeight="1" x14ac:dyDescent="0.25">
      <c r="A783" s="102">
        <v>774</v>
      </c>
      <c r="B783" s="103" t="s">
        <v>39</v>
      </c>
      <c r="C783" s="104">
        <v>501200693</v>
      </c>
      <c r="D783" s="112" t="s">
        <v>509</v>
      </c>
      <c r="E783" s="104">
        <v>2.36</v>
      </c>
      <c r="F783" s="106" t="str">
        <f t="shared" si="34"/>
        <v>Trung bình</v>
      </c>
      <c r="G783" s="106">
        <v>67</v>
      </c>
      <c r="H783" s="106" t="str">
        <f t="shared" si="35"/>
        <v>TB Khá</v>
      </c>
      <c r="I783" s="104" t="s">
        <v>79</v>
      </c>
      <c r="J783" s="107"/>
    </row>
    <row r="784" spans="1:10" s="108" customFormat="1" ht="17.25" customHeight="1" x14ac:dyDescent="0.25">
      <c r="A784" s="102">
        <v>775</v>
      </c>
      <c r="B784" s="103" t="s">
        <v>39</v>
      </c>
      <c r="C784" s="104">
        <v>501200725</v>
      </c>
      <c r="D784" s="112" t="s">
        <v>510</v>
      </c>
      <c r="E784" s="104">
        <v>2.57</v>
      </c>
      <c r="F784" s="106" t="str">
        <f t="shared" si="34"/>
        <v>Khá</v>
      </c>
      <c r="G784" s="106">
        <v>62</v>
      </c>
      <c r="H784" s="106" t="str">
        <f t="shared" si="35"/>
        <v>TB Khá</v>
      </c>
      <c r="I784" s="104" t="s">
        <v>82</v>
      </c>
      <c r="J784" s="107"/>
    </row>
    <row r="785" spans="1:10" s="108" customFormat="1" ht="17.25" customHeight="1" x14ac:dyDescent="0.25">
      <c r="A785" s="102">
        <v>776</v>
      </c>
      <c r="B785" s="103" t="s">
        <v>39</v>
      </c>
      <c r="C785" s="104">
        <v>501200736</v>
      </c>
      <c r="D785" s="112" t="s">
        <v>511</v>
      </c>
      <c r="E785" s="104">
        <v>2.76</v>
      </c>
      <c r="F785" s="106" t="str">
        <f t="shared" si="34"/>
        <v>Khá</v>
      </c>
      <c r="G785" s="106">
        <v>65</v>
      </c>
      <c r="H785" s="106" t="str">
        <f t="shared" si="35"/>
        <v>TB Khá</v>
      </c>
      <c r="I785" s="104" t="s">
        <v>82</v>
      </c>
      <c r="J785" s="107"/>
    </row>
    <row r="786" spans="1:10" s="108" customFormat="1" ht="17.25" customHeight="1" x14ac:dyDescent="0.25">
      <c r="A786" s="102">
        <v>777</v>
      </c>
      <c r="B786" s="103" t="s">
        <v>39</v>
      </c>
      <c r="C786" s="104">
        <v>501200738</v>
      </c>
      <c r="D786" s="112" t="s">
        <v>512</v>
      </c>
      <c r="E786" s="104">
        <v>2.33</v>
      </c>
      <c r="F786" s="106" t="str">
        <f t="shared" si="34"/>
        <v>Trung bình</v>
      </c>
      <c r="G786" s="106">
        <v>74</v>
      </c>
      <c r="H786" s="106" t="str">
        <f t="shared" si="35"/>
        <v>Khá</v>
      </c>
      <c r="I786" s="104" t="s">
        <v>79</v>
      </c>
      <c r="J786" s="107"/>
    </row>
    <row r="787" spans="1:10" s="108" customFormat="1" ht="17.25" customHeight="1" x14ac:dyDescent="0.25">
      <c r="A787" s="102">
        <v>778</v>
      </c>
      <c r="B787" s="103" t="s">
        <v>39</v>
      </c>
      <c r="C787" s="104">
        <v>501200773</v>
      </c>
      <c r="D787" s="112" t="s">
        <v>513</v>
      </c>
      <c r="E787" s="104">
        <v>2.38</v>
      </c>
      <c r="F787" s="106" t="str">
        <f t="shared" si="34"/>
        <v>Trung bình</v>
      </c>
      <c r="G787" s="106">
        <v>64</v>
      </c>
      <c r="H787" s="106" t="str">
        <f t="shared" si="35"/>
        <v>TB Khá</v>
      </c>
      <c r="I787" s="104" t="s">
        <v>79</v>
      </c>
      <c r="J787" s="107"/>
    </row>
    <row r="788" spans="1:10" s="108" customFormat="1" ht="17.25" customHeight="1" x14ac:dyDescent="0.25">
      <c r="A788" s="102">
        <v>779</v>
      </c>
      <c r="B788" s="103" t="s">
        <v>39</v>
      </c>
      <c r="C788" s="104">
        <v>501200809</v>
      </c>
      <c r="D788" s="112" t="s">
        <v>382</v>
      </c>
      <c r="E788" s="104">
        <v>2.67</v>
      </c>
      <c r="F788" s="106" t="str">
        <f t="shared" si="34"/>
        <v>Khá</v>
      </c>
      <c r="G788" s="106">
        <v>72</v>
      </c>
      <c r="H788" s="106" t="str">
        <f t="shared" si="35"/>
        <v>Khá</v>
      </c>
      <c r="I788" s="104" t="s">
        <v>76</v>
      </c>
      <c r="J788" s="107"/>
    </row>
    <row r="789" spans="1:10" s="108" customFormat="1" ht="17.25" customHeight="1" x14ac:dyDescent="0.25">
      <c r="A789" s="102">
        <v>780</v>
      </c>
      <c r="B789" s="103" t="s">
        <v>39</v>
      </c>
      <c r="C789" s="104">
        <v>501200841</v>
      </c>
      <c r="D789" s="112" t="s">
        <v>514</v>
      </c>
      <c r="E789" s="104">
        <v>2.33</v>
      </c>
      <c r="F789" s="106" t="str">
        <f>IF(E789&lt;2,"Yếu",IF(E789&lt;2.5,"Trung bình",IF(E789&lt;3.2,"Khá",IF(E789&lt;3.6,"Giỏi","Xuất sắc"))))</f>
        <v>Trung bình</v>
      </c>
      <c r="G789" s="106">
        <v>67</v>
      </c>
      <c r="H789" s="106" t="str">
        <f>IF(G789&lt;30,"Kém",IF(G789&lt;50,"Yếu",IF(G789&lt;60,"Trung bình",IF(G789&lt;70,"TB Khá",IF(G789&lt;80,"Khá",IF(G789&lt;90,"Tốt","Xuất sắc"))))))</f>
        <v>TB Khá</v>
      </c>
      <c r="I789" s="104" t="s">
        <v>79</v>
      </c>
      <c r="J789" s="107"/>
    </row>
    <row r="790" spans="1:10" s="108" customFormat="1" ht="17.25" customHeight="1" x14ac:dyDescent="0.25">
      <c r="A790" s="102">
        <v>781</v>
      </c>
      <c r="B790" s="103" t="s">
        <v>40</v>
      </c>
      <c r="C790" s="113">
        <v>501200006</v>
      </c>
      <c r="D790" s="114" t="s">
        <v>795</v>
      </c>
      <c r="E790" s="115">
        <v>2.74</v>
      </c>
      <c r="F790" s="106" t="str">
        <f t="shared" ref="F790:F844" si="36">IF(E790&lt;2,"Yếu",IF(E790&lt;2.5,"Trung bình",IF(E790&lt;3.2,"Khá",IF(E790&lt;3.6,"Giỏi","Xuất sắc"))))</f>
        <v>Khá</v>
      </c>
      <c r="G790" s="116">
        <v>81</v>
      </c>
      <c r="H790" s="106" t="str">
        <f t="shared" ref="H790:H845" si="37">IF(G790&lt;30,"Kém",IF(G790&lt;50,"Yếu",IF(G790&lt;60,"Trung bình",IF(G790&lt;70,"TB Khá",IF(G790&lt;80,"Khá",IF(G790&lt;90,"Tốt","Xuất sắc"))))))</f>
        <v>Tốt</v>
      </c>
      <c r="I790" s="111" t="s">
        <v>76</v>
      </c>
      <c r="J790" s="107"/>
    </row>
    <row r="791" spans="1:10" s="108" customFormat="1" ht="17.25" customHeight="1" x14ac:dyDescent="0.25">
      <c r="A791" s="102">
        <v>782</v>
      </c>
      <c r="B791" s="103" t="s">
        <v>40</v>
      </c>
      <c r="C791" s="113">
        <v>501200022</v>
      </c>
      <c r="D791" s="114" t="s">
        <v>796</v>
      </c>
      <c r="E791" s="115">
        <v>2.36</v>
      </c>
      <c r="F791" s="106" t="str">
        <f t="shared" si="36"/>
        <v>Trung bình</v>
      </c>
      <c r="G791" s="116">
        <v>74</v>
      </c>
      <c r="H791" s="106" t="str">
        <f t="shared" si="37"/>
        <v>Khá</v>
      </c>
      <c r="I791" s="111" t="s">
        <v>79</v>
      </c>
      <c r="J791" s="107"/>
    </row>
    <row r="792" spans="1:10" s="108" customFormat="1" ht="17.25" customHeight="1" x14ac:dyDescent="0.25">
      <c r="A792" s="102">
        <v>783</v>
      </c>
      <c r="B792" s="103" t="s">
        <v>40</v>
      </c>
      <c r="C792" s="113">
        <v>501200026</v>
      </c>
      <c r="D792" s="114" t="s">
        <v>797</v>
      </c>
      <c r="E792" s="115">
        <v>2.64</v>
      </c>
      <c r="F792" s="106" t="str">
        <f t="shared" si="36"/>
        <v>Khá</v>
      </c>
      <c r="G792" s="116">
        <v>82</v>
      </c>
      <c r="H792" s="106" t="str">
        <f t="shared" si="37"/>
        <v>Tốt</v>
      </c>
      <c r="I792" s="111" t="s">
        <v>76</v>
      </c>
      <c r="J792" s="107"/>
    </row>
    <row r="793" spans="1:10" s="108" customFormat="1" ht="17.25" customHeight="1" x14ac:dyDescent="0.25">
      <c r="A793" s="102">
        <v>784</v>
      </c>
      <c r="B793" s="103" t="s">
        <v>40</v>
      </c>
      <c r="C793" s="113">
        <v>501200031</v>
      </c>
      <c r="D793" s="114" t="s">
        <v>390</v>
      </c>
      <c r="E793" s="115">
        <v>2.17</v>
      </c>
      <c r="F793" s="106" t="str">
        <f t="shared" si="36"/>
        <v>Trung bình</v>
      </c>
      <c r="G793" s="116">
        <v>78</v>
      </c>
      <c r="H793" s="106" t="str">
        <f t="shared" si="37"/>
        <v>Khá</v>
      </c>
      <c r="I793" s="111" t="s">
        <v>79</v>
      </c>
      <c r="J793" s="107"/>
    </row>
    <row r="794" spans="1:10" s="108" customFormat="1" ht="17.25" customHeight="1" x14ac:dyDescent="0.25">
      <c r="A794" s="102">
        <v>785</v>
      </c>
      <c r="B794" s="103" t="s">
        <v>40</v>
      </c>
      <c r="C794" s="113">
        <v>501200050</v>
      </c>
      <c r="D794" s="114" t="s">
        <v>798</v>
      </c>
      <c r="E794" s="115">
        <v>2.79</v>
      </c>
      <c r="F794" s="106" t="str">
        <f t="shared" si="36"/>
        <v>Khá</v>
      </c>
      <c r="G794" s="116">
        <v>96</v>
      </c>
      <c r="H794" s="106" t="str">
        <f t="shared" si="37"/>
        <v>Xuất sắc</v>
      </c>
      <c r="I794" s="111" t="s">
        <v>76</v>
      </c>
      <c r="J794" s="107"/>
    </row>
    <row r="795" spans="1:10" s="108" customFormat="1" ht="17.25" customHeight="1" x14ac:dyDescent="0.25">
      <c r="A795" s="102">
        <v>786</v>
      </c>
      <c r="B795" s="103" t="s">
        <v>40</v>
      </c>
      <c r="C795" s="113">
        <v>501200078</v>
      </c>
      <c r="D795" s="114" t="s">
        <v>799</v>
      </c>
      <c r="E795" s="115">
        <v>2.83</v>
      </c>
      <c r="F795" s="106" t="str">
        <f t="shared" si="36"/>
        <v>Khá</v>
      </c>
      <c r="G795" s="116">
        <v>94</v>
      </c>
      <c r="H795" s="106" t="str">
        <f t="shared" si="37"/>
        <v>Xuất sắc</v>
      </c>
      <c r="I795" s="111" t="s">
        <v>76</v>
      </c>
      <c r="J795" s="107"/>
    </row>
    <row r="796" spans="1:10" s="108" customFormat="1" ht="17.25" customHeight="1" x14ac:dyDescent="0.25">
      <c r="A796" s="102">
        <v>787</v>
      </c>
      <c r="B796" s="103" t="s">
        <v>40</v>
      </c>
      <c r="C796" s="113">
        <v>501200101</v>
      </c>
      <c r="D796" s="114" t="s">
        <v>800</v>
      </c>
      <c r="E796" s="115">
        <v>2.79</v>
      </c>
      <c r="F796" s="106" t="str">
        <f t="shared" si="36"/>
        <v>Khá</v>
      </c>
      <c r="G796" s="116">
        <v>74</v>
      </c>
      <c r="H796" s="106" t="str">
        <f t="shared" si="37"/>
        <v>Khá</v>
      </c>
      <c r="I796" s="111" t="s">
        <v>76</v>
      </c>
      <c r="J796" s="107"/>
    </row>
    <row r="797" spans="1:10" s="108" customFormat="1" ht="17.25" customHeight="1" x14ac:dyDescent="0.25">
      <c r="A797" s="102">
        <v>788</v>
      </c>
      <c r="B797" s="103" t="s">
        <v>40</v>
      </c>
      <c r="C797" s="113">
        <v>501200135</v>
      </c>
      <c r="D797" s="114" t="s">
        <v>801</v>
      </c>
      <c r="E797" s="115">
        <v>2.29</v>
      </c>
      <c r="F797" s="106" t="str">
        <f t="shared" si="36"/>
        <v>Trung bình</v>
      </c>
      <c r="G797" s="116">
        <v>74</v>
      </c>
      <c r="H797" s="106" t="str">
        <f t="shared" si="37"/>
        <v>Khá</v>
      </c>
      <c r="I797" s="111" t="s">
        <v>79</v>
      </c>
      <c r="J797" s="107"/>
    </row>
    <row r="798" spans="1:10" s="108" customFormat="1" ht="17.25" customHeight="1" x14ac:dyDescent="0.25">
      <c r="A798" s="102">
        <v>789</v>
      </c>
      <c r="B798" s="103" t="s">
        <v>40</v>
      </c>
      <c r="C798" s="113">
        <v>501200141</v>
      </c>
      <c r="D798" s="114" t="s">
        <v>802</v>
      </c>
      <c r="E798" s="115">
        <v>2.71</v>
      </c>
      <c r="F798" s="106" t="str">
        <f t="shared" si="36"/>
        <v>Khá</v>
      </c>
      <c r="G798" s="116">
        <v>70</v>
      </c>
      <c r="H798" s="106" t="str">
        <f t="shared" si="37"/>
        <v>Khá</v>
      </c>
      <c r="I798" s="111" t="s">
        <v>76</v>
      </c>
      <c r="J798" s="107"/>
    </row>
    <row r="799" spans="1:10" s="108" customFormat="1" ht="17.25" customHeight="1" x14ac:dyDescent="0.25">
      <c r="A799" s="102">
        <v>790</v>
      </c>
      <c r="B799" s="103" t="s">
        <v>40</v>
      </c>
      <c r="C799" s="113">
        <v>501200162</v>
      </c>
      <c r="D799" s="114" t="s">
        <v>803</v>
      </c>
      <c r="E799" s="115">
        <v>2.64</v>
      </c>
      <c r="F799" s="106" t="str">
        <f t="shared" si="36"/>
        <v>Khá</v>
      </c>
      <c r="G799" s="116">
        <v>70</v>
      </c>
      <c r="H799" s="106" t="str">
        <f t="shared" si="37"/>
        <v>Khá</v>
      </c>
      <c r="I799" s="111" t="s">
        <v>76</v>
      </c>
      <c r="J799" s="107"/>
    </row>
    <row r="800" spans="1:10" s="108" customFormat="1" ht="17.25" customHeight="1" x14ac:dyDescent="0.25">
      <c r="A800" s="102">
        <v>791</v>
      </c>
      <c r="B800" s="103" t="s">
        <v>40</v>
      </c>
      <c r="C800" s="113">
        <v>501200182</v>
      </c>
      <c r="D800" s="114" t="s">
        <v>804</v>
      </c>
      <c r="E800" s="115">
        <v>2.81</v>
      </c>
      <c r="F800" s="106" t="str">
        <f t="shared" si="36"/>
        <v>Khá</v>
      </c>
      <c r="G800" s="116">
        <v>93</v>
      </c>
      <c r="H800" s="106" t="str">
        <f t="shared" si="37"/>
        <v>Xuất sắc</v>
      </c>
      <c r="I800" s="111" t="s">
        <v>76</v>
      </c>
      <c r="J800" s="107"/>
    </row>
    <row r="801" spans="1:10" s="108" customFormat="1" ht="17.25" customHeight="1" x14ac:dyDescent="0.25">
      <c r="A801" s="102">
        <v>792</v>
      </c>
      <c r="B801" s="103" t="s">
        <v>40</v>
      </c>
      <c r="C801" s="113">
        <v>501200203</v>
      </c>
      <c r="D801" s="114" t="s">
        <v>805</v>
      </c>
      <c r="E801" s="115">
        <v>2.31</v>
      </c>
      <c r="F801" s="106" t="str">
        <f t="shared" si="36"/>
        <v>Trung bình</v>
      </c>
      <c r="G801" s="116">
        <v>82</v>
      </c>
      <c r="H801" s="106" t="str">
        <f t="shared" si="37"/>
        <v>Tốt</v>
      </c>
      <c r="I801" s="111" t="s">
        <v>79</v>
      </c>
      <c r="J801" s="107"/>
    </row>
    <row r="802" spans="1:10" s="108" customFormat="1" ht="17.25" customHeight="1" x14ac:dyDescent="0.25">
      <c r="A802" s="102">
        <v>793</v>
      </c>
      <c r="B802" s="103" t="s">
        <v>40</v>
      </c>
      <c r="C802" s="113">
        <v>501200230</v>
      </c>
      <c r="D802" s="114" t="s">
        <v>806</v>
      </c>
      <c r="E802" s="115">
        <v>2.52</v>
      </c>
      <c r="F802" s="106" t="str">
        <f t="shared" si="36"/>
        <v>Khá</v>
      </c>
      <c r="G802" s="116">
        <v>78</v>
      </c>
      <c r="H802" s="106" t="str">
        <f t="shared" si="37"/>
        <v>Khá</v>
      </c>
      <c r="I802" s="111" t="s">
        <v>76</v>
      </c>
      <c r="J802" s="107"/>
    </row>
    <row r="803" spans="1:10" s="108" customFormat="1" ht="17.25" customHeight="1" x14ac:dyDescent="0.25">
      <c r="A803" s="102">
        <v>794</v>
      </c>
      <c r="B803" s="103" t="s">
        <v>40</v>
      </c>
      <c r="C803" s="113">
        <v>501200235</v>
      </c>
      <c r="D803" s="114" t="s">
        <v>807</v>
      </c>
      <c r="E803" s="115">
        <v>2.5499999999999998</v>
      </c>
      <c r="F803" s="106" t="str">
        <f t="shared" si="36"/>
        <v>Khá</v>
      </c>
      <c r="G803" s="116">
        <v>71</v>
      </c>
      <c r="H803" s="106" t="str">
        <f t="shared" si="37"/>
        <v>Khá</v>
      </c>
      <c r="I803" s="111" t="s">
        <v>76</v>
      </c>
      <c r="J803" s="107"/>
    </row>
    <row r="804" spans="1:10" s="108" customFormat="1" ht="17.25" customHeight="1" x14ac:dyDescent="0.25">
      <c r="A804" s="102">
        <v>795</v>
      </c>
      <c r="B804" s="103" t="s">
        <v>40</v>
      </c>
      <c r="C804" s="113">
        <v>501200247</v>
      </c>
      <c r="D804" s="114" t="s">
        <v>808</v>
      </c>
      <c r="E804" s="115">
        <v>2.95</v>
      </c>
      <c r="F804" s="106" t="str">
        <f t="shared" si="36"/>
        <v>Khá</v>
      </c>
      <c r="G804" s="116">
        <v>81</v>
      </c>
      <c r="H804" s="106" t="str">
        <f t="shared" si="37"/>
        <v>Tốt</v>
      </c>
      <c r="I804" s="111" t="s">
        <v>76</v>
      </c>
      <c r="J804" s="107"/>
    </row>
    <row r="805" spans="1:10" s="108" customFormat="1" ht="17.25" customHeight="1" x14ac:dyDescent="0.25">
      <c r="A805" s="102">
        <v>796</v>
      </c>
      <c r="B805" s="103" t="s">
        <v>40</v>
      </c>
      <c r="C805" s="113">
        <v>501200251</v>
      </c>
      <c r="D805" s="114" t="s">
        <v>809</v>
      </c>
      <c r="E805" s="115">
        <v>2.64</v>
      </c>
      <c r="F805" s="106" t="str">
        <f t="shared" si="36"/>
        <v>Khá</v>
      </c>
      <c r="G805" s="116">
        <v>80</v>
      </c>
      <c r="H805" s="106" t="str">
        <f t="shared" si="37"/>
        <v>Tốt</v>
      </c>
      <c r="I805" s="111" t="s">
        <v>76</v>
      </c>
      <c r="J805" s="107"/>
    </row>
    <row r="806" spans="1:10" s="108" customFormat="1" ht="17.25" customHeight="1" x14ac:dyDescent="0.25">
      <c r="A806" s="102">
        <v>797</v>
      </c>
      <c r="B806" s="103" t="s">
        <v>40</v>
      </c>
      <c r="C806" s="113">
        <v>501200274</v>
      </c>
      <c r="D806" s="114" t="s">
        <v>810</v>
      </c>
      <c r="E806" s="115">
        <v>2.17</v>
      </c>
      <c r="F806" s="106" t="str">
        <f t="shared" si="36"/>
        <v>Trung bình</v>
      </c>
      <c r="G806" s="116">
        <v>71</v>
      </c>
      <c r="H806" s="106" t="str">
        <f t="shared" si="37"/>
        <v>Khá</v>
      </c>
      <c r="I806" s="111" t="s">
        <v>79</v>
      </c>
      <c r="J806" s="107"/>
    </row>
    <row r="807" spans="1:10" s="108" customFormat="1" ht="17.25" customHeight="1" x14ac:dyDescent="0.25">
      <c r="A807" s="102">
        <v>798</v>
      </c>
      <c r="B807" s="103" t="s">
        <v>40</v>
      </c>
      <c r="C807" s="113">
        <v>501200289</v>
      </c>
      <c r="D807" s="114" t="s">
        <v>811</v>
      </c>
      <c r="E807" s="115">
        <v>3.26</v>
      </c>
      <c r="F807" s="106" t="str">
        <f t="shared" si="36"/>
        <v>Giỏi</v>
      </c>
      <c r="G807" s="116">
        <v>88</v>
      </c>
      <c r="H807" s="106" t="str">
        <f t="shared" si="37"/>
        <v>Tốt</v>
      </c>
      <c r="I807" s="111" t="s">
        <v>77</v>
      </c>
      <c r="J807" s="107"/>
    </row>
    <row r="808" spans="1:10" s="108" customFormat="1" ht="17.25" customHeight="1" x14ac:dyDescent="0.25">
      <c r="A808" s="102">
        <v>799</v>
      </c>
      <c r="B808" s="103" t="s">
        <v>40</v>
      </c>
      <c r="C808" s="113">
        <v>501200310</v>
      </c>
      <c r="D808" s="114" t="s">
        <v>812</v>
      </c>
      <c r="E808" s="115">
        <v>2.21</v>
      </c>
      <c r="F808" s="106" t="str">
        <f t="shared" si="36"/>
        <v>Trung bình</v>
      </c>
      <c r="G808" s="116">
        <v>71</v>
      </c>
      <c r="H808" s="106" t="str">
        <f t="shared" si="37"/>
        <v>Khá</v>
      </c>
      <c r="I808" s="111" t="s">
        <v>79</v>
      </c>
      <c r="J808" s="107"/>
    </row>
    <row r="809" spans="1:10" s="108" customFormat="1" ht="17.25" customHeight="1" x14ac:dyDescent="0.25">
      <c r="A809" s="102">
        <v>800</v>
      </c>
      <c r="B809" s="103" t="s">
        <v>40</v>
      </c>
      <c r="C809" s="113">
        <v>501200356</v>
      </c>
      <c r="D809" s="114" t="s">
        <v>813</v>
      </c>
      <c r="E809" s="115">
        <v>2.36</v>
      </c>
      <c r="F809" s="106" t="str">
        <f t="shared" si="36"/>
        <v>Trung bình</v>
      </c>
      <c r="G809" s="116">
        <v>63</v>
      </c>
      <c r="H809" s="106" t="str">
        <f t="shared" si="37"/>
        <v>TB Khá</v>
      </c>
      <c r="I809" s="111" t="s">
        <v>79</v>
      </c>
      <c r="J809" s="107"/>
    </row>
    <row r="810" spans="1:10" s="108" customFormat="1" ht="17.25" customHeight="1" x14ac:dyDescent="0.25">
      <c r="A810" s="102">
        <v>801</v>
      </c>
      <c r="B810" s="103" t="s">
        <v>40</v>
      </c>
      <c r="C810" s="113">
        <v>501200363</v>
      </c>
      <c r="D810" s="114" t="s">
        <v>814</v>
      </c>
      <c r="E810" s="115">
        <v>3.07</v>
      </c>
      <c r="F810" s="106" t="str">
        <f t="shared" si="36"/>
        <v>Khá</v>
      </c>
      <c r="G810" s="116">
        <v>96</v>
      </c>
      <c r="H810" s="106" t="str">
        <f t="shared" si="37"/>
        <v>Xuất sắc</v>
      </c>
      <c r="I810" s="111" t="s">
        <v>76</v>
      </c>
      <c r="J810" s="107"/>
    </row>
    <row r="811" spans="1:10" s="108" customFormat="1" ht="17.25" customHeight="1" x14ac:dyDescent="0.25">
      <c r="A811" s="102">
        <v>802</v>
      </c>
      <c r="B811" s="103" t="s">
        <v>40</v>
      </c>
      <c r="C811" s="113">
        <v>501200367</v>
      </c>
      <c r="D811" s="114" t="s">
        <v>815</v>
      </c>
      <c r="E811" s="115">
        <v>2.64</v>
      </c>
      <c r="F811" s="106" t="str">
        <f t="shared" si="36"/>
        <v>Khá</v>
      </c>
      <c r="G811" s="116">
        <v>83</v>
      </c>
      <c r="H811" s="106" t="str">
        <f t="shared" si="37"/>
        <v>Tốt</v>
      </c>
      <c r="I811" s="111" t="s">
        <v>76</v>
      </c>
      <c r="J811" s="107"/>
    </row>
    <row r="812" spans="1:10" s="108" customFormat="1" ht="17.25" customHeight="1" x14ac:dyDescent="0.25">
      <c r="A812" s="102">
        <v>803</v>
      </c>
      <c r="B812" s="103" t="s">
        <v>40</v>
      </c>
      <c r="C812" s="113">
        <v>501200388</v>
      </c>
      <c r="D812" s="114" t="s">
        <v>816</v>
      </c>
      <c r="E812" s="115">
        <v>2.71</v>
      </c>
      <c r="F812" s="106" t="str">
        <f t="shared" si="36"/>
        <v>Khá</v>
      </c>
      <c r="G812" s="116">
        <v>73</v>
      </c>
      <c r="H812" s="106" t="str">
        <f t="shared" si="37"/>
        <v>Khá</v>
      </c>
      <c r="I812" s="111" t="s">
        <v>76</v>
      </c>
      <c r="J812" s="107"/>
    </row>
    <row r="813" spans="1:10" s="108" customFormat="1" ht="17.25" customHeight="1" x14ac:dyDescent="0.25">
      <c r="A813" s="102">
        <v>804</v>
      </c>
      <c r="B813" s="103" t="s">
        <v>40</v>
      </c>
      <c r="C813" s="113">
        <v>501200390</v>
      </c>
      <c r="D813" s="114" t="s">
        <v>817</v>
      </c>
      <c r="E813" s="115">
        <v>2.64</v>
      </c>
      <c r="F813" s="106" t="str">
        <f t="shared" si="36"/>
        <v>Khá</v>
      </c>
      <c r="G813" s="116">
        <v>84</v>
      </c>
      <c r="H813" s="106" t="str">
        <f t="shared" si="37"/>
        <v>Tốt</v>
      </c>
      <c r="I813" s="111" t="s">
        <v>76</v>
      </c>
      <c r="J813" s="107"/>
    </row>
    <row r="814" spans="1:10" s="108" customFormat="1" ht="17.25" customHeight="1" x14ac:dyDescent="0.25">
      <c r="A814" s="102">
        <v>805</v>
      </c>
      <c r="B814" s="103" t="s">
        <v>40</v>
      </c>
      <c r="C814" s="113">
        <v>501200402</v>
      </c>
      <c r="D814" s="114" t="s">
        <v>818</v>
      </c>
      <c r="E814" s="115">
        <v>2.5</v>
      </c>
      <c r="F814" s="106" t="str">
        <f t="shared" si="36"/>
        <v>Khá</v>
      </c>
      <c r="G814" s="116">
        <v>61</v>
      </c>
      <c r="H814" s="106" t="str">
        <f t="shared" si="37"/>
        <v>TB Khá</v>
      </c>
      <c r="I814" s="111" t="s">
        <v>82</v>
      </c>
      <c r="J814" s="107"/>
    </row>
    <row r="815" spans="1:10" s="108" customFormat="1" ht="17.25" customHeight="1" x14ac:dyDescent="0.25">
      <c r="A815" s="102">
        <v>806</v>
      </c>
      <c r="B815" s="103" t="s">
        <v>40</v>
      </c>
      <c r="C815" s="113">
        <v>501200426</v>
      </c>
      <c r="D815" s="114" t="s">
        <v>819</v>
      </c>
      <c r="E815" s="115">
        <v>2.64</v>
      </c>
      <c r="F815" s="106" t="str">
        <f t="shared" si="36"/>
        <v>Khá</v>
      </c>
      <c r="G815" s="116">
        <v>60</v>
      </c>
      <c r="H815" s="106" t="str">
        <f t="shared" si="37"/>
        <v>TB Khá</v>
      </c>
      <c r="I815" s="111" t="s">
        <v>82</v>
      </c>
      <c r="J815" s="107"/>
    </row>
    <row r="816" spans="1:10" s="108" customFormat="1" ht="17.25" customHeight="1" x14ac:dyDescent="0.25">
      <c r="A816" s="102">
        <v>807</v>
      </c>
      <c r="B816" s="103" t="s">
        <v>40</v>
      </c>
      <c r="C816" s="113">
        <v>501200463</v>
      </c>
      <c r="D816" s="114" t="s">
        <v>1361</v>
      </c>
      <c r="E816" s="115">
        <v>2.74</v>
      </c>
      <c r="F816" s="106" t="str">
        <f t="shared" si="36"/>
        <v>Khá</v>
      </c>
      <c r="G816" s="116">
        <v>77</v>
      </c>
      <c r="H816" s="106" t="str">
        <f t="shared" si="37"/>
        <v>Khá</v>
      </c>
      <c r="I816" s="111" t="s">
        <v>76</v>
      </c>
      <c r="J816" s="107"/>
    </row>
    <row r="817" spans="1:10" s="108" customFormat="1" ht="17.25" customHeight="1" x14ac:dyDescent="0.25">
      <c r="A817" s="102">
        <v>808</v>
      </c>
      <c r="B817" s="103" t="s">
        <v>40</v>
      </c>
      <c r="C817" s="113">
        <v>501200471</v>
      </c>
      <c r="D817" s="114" t="s">
        <v>820</v>
      </c>
      <c r="E817" s="115">
        <v>2.6</v>
      </c>
      <c r="F817" s="106" t="str">
        <f t="shared" si="36"/>
        <v>Khá</v>
      </c>
      <c r="G817" s="116">
        <v>81</v>
      </c>
      <c r="H817" s="106" t="str">
        <f t="shared" si="37"/>
        <v>Tốt</v>
      </c>
      <c r="I817" s="111" t="s">
        <v>76</v>
      </c>
      <c r="J817" s="107"/>
    </row>
    <row r="818" spans="1:10" s="108" customFormat="1" ht="17.25" customHeight="1" x14ac:dyDescent="0.25">
      <c r="A818" s="102">
        <v>809</v>
      </c>
      <c r="B818" s="103" t="s">
        <v>40</v>
      </c>
      <c r="C818" s="113">
        <v>501200485</v>
      </c>
      <c r="D818" s="114" t="s">
        <v>821</v>
      </c>
      <c r="E818" s="115">
        <v>2.38</v>
      </c>
      <c r="F818" s="106" t="str">
        <f t="shared" si="36"/>
        <v>Trung bình</v>
      </c>
      <c r="G818" s="116">
        <v>79</v>
      </c>
      <c r="H818" s="106" t="str">
        <f t="shared" si="37"/>
        <v>Khá</v>
      </c>
      <c r="I818" s="111" t="s">
        <v>79</v>
      </c>
      <c r="J818" s="107"/>
    </row>
    <row r="819" spans="1:10" s="108" customFormat="1" ht="17.25" customHeight="1" x14ac:dyDescent="0.25">
      <c r="A819" s="102">
        <v>810</v>
      </c>
      <c r="B819" s="103" t="s">
        <v>40</v>
      </c>
      <c r="C819" s="113">
        <v>501200516</v>
      </c>
      <c r="D819" s="114" t="s">
        <v>822</v>
      </c>
      <c r="E819" s="115">
        <v>1.52</v>
      </c>
      <c r="F819" s="106" t="str">
        <f t="shared" si="36"/>
        <v>Yếu</v>
      </c>
      <c r="G819" s="116">
        <v>59</v>
      </c>
      <c r="H819" s="106" t="str">
        <f t="shared" si="37"/>
        <v>Trung bình</v>
      </c>
      <c r="I819" s="111" t="s">
        <v>75</v>
      </c>
      <c r="J819" s="107"/>
    </row>
    <row r="820" spans="1:10" s="108" customFormat="1" ht="17.25" customHeight="1" x14ac:dyDescent="0.25">
      <c r="A820" s="102">
        <v>811</v>
      </c>
      <c r="B820" s="103" t="s">
        <v>40</v>
      </c>
      <c r="C820" s="113">
        <v>501200532</v>
      </c>
      <c r="D820" s="114" t="s">
        <v>823</v>
      </c>
      <c r="E820" s="115">
        <v>2.48</v>
      </c>
      <c r="F820" s="106" t="str">
        <f t="shared" si="36"/>
        <v>Trung bình</v>
      </c>
      <c r="G820" s="116">
        <v>73</v>
      </c>
      <c r="H820" s="106" t="str">
        <f t="shared" si="37"/>
        <v>Khá</v>
      </c>
      <c r="I820" s="111" t="s">
        <v>79</v>
      </c>
      <c r="J820" s="107"/>
    </row>
    <row r="821" spans="1:10" s="108" customFormat="1" ht="17.25" customHeight="1" x14ac:dyDescent="0.25">
      <c r="A821" s="102">
        <v>812</v>
      </c>
      <c r="B821" s="103" t="s">
        <v>40</v>
      </c>
      <c r="C821" s="113">
        <v>501200549</v>
      </c>
      <c r="D821" s="114" t="s">
        <v>824</v>
      </c>
      <c r="E821" s="115">
        <v>2.6</v>
      </c>
      <c r="F821" s="106" t="str">
        <f t="shared" si="36"/>
        <v>Khá</v>
      </c>
      <c r="G821" s="116">
        <v>81</v>
      </c>
      <c r="H821" s="106" t="str">
        <f t="shared" si="37"/>
        <v>Tốt</v>
      </c>
      <c r="I821" s="111" t="s">
        <v>76</v>
      </c>
      <c r="J821" s="107"/>
    </row>
    <row r="822" spans="1:10" s="108" customFormat="1" ht="17.25" customHeight="1" x14ac:dyDescent="0.25">
      <c r="A822" s="102">
        <v>813</v>
      </c>
      <c r="B822" s="103" t="s">
        <v>40</v>
      </c>
      <c r="C822" s="113">
        <v>501200556</v>
      </c>
      <c r="D822" s="114" t="s">
        <v>825</v>
      </c>
      <c r="E822" s="115">
        <v>2.12</v>
      </c>
      <c r="F822" s="106" t="str">
        <f t="shared" si="36"/>
        <v>Trung bình</v>
      </c>
      <c r="G822" s="116">
        <v>61</v>
      </c>
      <c r="H822" s="106" t="str">
        <f t="shared" si="37"/>
        <v>TB Khá</v>
      </c>
      <c r="I822" s="111" t="s">
        <v>79</v>
      </c>
      <c r="J822" s="107"/>
    </row>
    <row r="823" spans="1:10" s="108" customFormat="1" ht="17.25" customHeight="1" x14ac:dyDescent="0.25">
      <c r="A823" s="102">
        <v>814</v>
      </c>
      <c r="B823" s="103" t="s">
        <v>40</v>
      </c>
      <c r="C823" s="113">
        <v>501200576</v>
      </c>
      <c r="D823" s="114" t="s">
        <v>826</v>
      </c>
      <c r="E823" s="115">
        <v>2.52</v>
      </c>
      <c r="F823" s="106" t="str">
        <f t="shared" si="36"/>
        <v>Khá</v>
      </c>
      <c r="G823" s="116">
        <v>69</v>
      </c>
      <c r="H823" s="106" t="str">
        <f t="shared" si="37"/>
        <v>TB Khá</v>
      </c>
      <c r="I823" s="111" t="s">
        <v>82</v>
      </c>
      <c r="J823" s="107"/>
    </row>
    <row r="824" spans="1:10" s="108" customFormat="1" ht="17.25" customHeight="1" x14ac:dyDescent="0.25">
      <c r="A824" s="102">
        <v>815</v>
      </c>
      <c r="B824" s="103" t="s">
        <v>40</v>
      </c>
      <c r="C824" s="113">
        <v>501200586</v>
      </c>
      <c r="D824" s="114" t="s">
        <v>827</v>
      </c>
      <c r="E824" s="115">
        <v>2.4500000000000002</v>
      </c>
      <c r="F824" s="106" t="str">
        <f t="shared" si="36"/>
        <v>Trung bình</v>
      </c>
      <c r="G824" s="116">
        <v>76</v>
      </c>
      <c r="H824" s="106" t="str">
        <f t="shared" si="37"/>
        <v>Khá</v>
      </c>
      <c r="I824" s="111" t="s">
        <v>79</v>
      </c>
      <c r="J824" s="107"/>
    </row>
    <row r="825" spans="1:10" s="108" customFormat="1" ht="17.25" customHeight="1" x14ac:dyDescent="0.25">
      <c r="A825" s="102">
        <v>816</v>
      </c>
      <c r="B825" s="103" t="s">
        <v>40</v>
      </c>
      <c r="C825" s="113">
        <v>501200599</v>
      </c>
      <c r="D825" s="114" t="s">
        <v>828</v>
      </c>
      <c r="E825" s="115">
        <v>2.5499999999999998</v>
      </c>
      <c r="F825" s="106" t="str">
        <f t="shared" si="36"/>
        <v>Khá</v>
      </c>
      <c r="G825" s="116">
        <v>62</v>
      </c>
      <c r="H825" s="106" t="str">
        <f t="shared" si="37"/>
        <v>TB Khá</v>
      </c>
      <c r="I825" s="111" t="s">
        <v>82</v>
      </c>
      <c r="J825" s="107"/>
    </row>
    <row r="826" spans="1:10" s="108" customFormat="1" ht="17.25" customHeight="1" x14ac:dyDescent="0.25">
      <c r="A826" s="102">
        <v>817</v>
      </c>
      <c r="B826" s="103" t="s">
        <v>40</v>
      </c>
      <c r="C826" s="113">
        <v>501200604</v>
      </c>
      <c r="D826" s="114" t="s">
        <v>829</v>
      </c>
      <c r="E826" s="115">
        <v>2.0499999999999998</v>
      </c>
      <c r="F826" s="106" t="str">
        <f t="shared" si="36"/>
        <v>Trung bình</v>
      </c>
      <c r="G826" s="116">
        <v>75</v>
      </c>
      <c r="H826" s="106" t="str">
        <f t="shared" si="37"/>
        <v>Khá</v>
      </c>
      <c r="I826" s="111" t="s">
        <v>79</v>
      </c>
      <c r="J826" s="107"/>
    </row>
    <row r="827" spans="1:10" s="108" customFormat="1" ht="17.25" customHeight="1" x14ac:dyDescent="0.25">
      <c r="A827" s="102">
        <v>818</v>
      </c>
      <c r="B827" s="103" t="s">
        <v>40</v>
      </c>
      <c r="C827" s="113">
        <v>501200607</v>
      </c>
      <c r="D827" s="114" t="s">
        <v>830</v>
      </c>
      <c r="E827" s="115">
        <v>2.57</v>
      </c>
      <c r="F827" s="106" t="str">
        <f t="shared" si="36"/>
        <v>Khá</v>
      </c>
      <c r="G827" s="116">
        <v>78</v>
      </c>
      <c r="H827" s="106" t="str">
        <f t="shared" si="37"/>
        <v>Khá</v>
      </c>
      <c r="I827" s="111" t="s">
        <v>76</v>
      </c>
      <c r="J827" s="107"/>
    </row>
    <row r="828" spans="1:10" s="108" customFormat="1" ht="17.25" customHeight="1" x14ac:dyDescent="0.25">
      <c r="A828" s="102">
        <v>819</v>
      </c>
      <c r="B828" s="103" t="s">
        <v>40</v>
      </c>
      <c r="C828" s="113">
        <v>501200628</v>
      </c>
      <c r="D828" s="114" t="s">
        <v>385</v>
      </c>
      <c r="E828" s="115">
        <v>2.4300000000000002</v>
      </c>
      <c r="F828" s="106" t="str">
        <f t="shared" si="36"/>
        <v>Trung bình</v>
      </c>
      <c r="G828" s="116">
        <v>74</v>
      </c>
      <c r="H828" s="106" t="str">
        <f t="shared" si="37"/>
        <v>Khá</v>
      </c>
      <c r="I828" s="111" t="s">
        <v>79</v>
      </c>
      <c r="J828" s="107"/>
    </row>
    <row r="829" spans="1:10" s="108" customFormat="1" ht="17.25" customHeight="1" x14ac:dyDescent="0.25">
      <c r="A829" s="102">
        <v>820</v>
      </c>
      <c r="B829" s="103" t="s">
        <v>40</v>
      </c>
      <c r="C829" s="113">
        <v>501200642</v>
      </c>
      <c r="D829" s="114" t="s">
        <v>831</v>
      </c>
      <c r="E829" s="115">
        <v>2.71</v>
      </c>
      <c r="F829" s="106" t="str">
        <f t="shared" si="36"/>
        <v>Khá</v>
      </c>
      <c r="G829" s="116">
        <v>60</v>
      </c>
      <c r="H829" s="106" t="str">
        <f t="shared" si="37"/>
        <v>TB Khá</v>
      </c>
      <c r="I829" s="111" t="s">
        <v>82</v>
      </c>
      <c r="J829" s="107"/>
    </row>
    <row r="830" spans="1:10" s="108" customFormat="1" ht="17.25" customHeight="1" x14ac:dyDescent="0.25">
      <c r="A830" s="102">
        <v>821</v>
      </c>
      <c r="B830" s="103" t="s">
        <v>40</v>
      </c>
      <c r="C830" s="113">
        <v>501200651</v>
      </c>
      <c r="D830" s="114" t="s">
        <v>832</v>
      </c>
      <c r="E830" s="115">
        <v>2.62</v>
      </c>
      <c r="F830" s="106" t="str">
        <f t="shared" si="36"/>
        <v>Khá</v>
      </c>
      <c r="G830" s="116">
        <v>83</v>
      </c>
      <c r="H830" s="106" t="str">
        <f t="shared" si="37"/>
        <v>Tốt</v>
      </c>
      <c r="I830" s="111" t="s">
        <v>76</v>
      </c>
      <c r="J830" s="107"/>
    </row>
    <row r="831" spans="1:10" s="108" customFormat="1" ht="17.25" customHeight="1" x14ac:dyDescent="0.25">
      <c r="A831" s="102">
        <v>822</v>
      </c>
      <c r="B831" s="103" t="s">
        <v>40</v>
      </c>
      <c r="C831" s="113">
        <v>501200663</v>
      </c>
      <c r="D831" s="114" t="s">
        <v>833</v>
      </c>
      <c r="E831" s="115">
        <v>0.17</v>
      </c>
      <c r="F831" s="106" t="str">
        <f t="shared" si="36"/>
        <v>Yếu</v>
      </c>
      <c r="G831" s="116">
        <v>66</v>
      </c>
      <c r="H831" s="106" t="str">
        <f t="shared" si="37"/>
        <v>TB Khá</v>
      </c>
      <c r="I831" s="111" t="s">
        <v>75</v>
      </c>
      <c r="J831" s="107"/>
    </row>
    <row r="832" spans="1:10" s="108" customFormat="1" ht="17.25" customHeight="1" x14ac:dyDescent="0.25">
      <c r="A832" s="102">
        <v>823</v>
      </c>
      <c r="B832" s="103" t="s">
        <v>40</v>
      </c>
      <c r="C832" s="113">
        <v>501200686</v>
      </c>
      <c r="D832" s="114" t="s">
        <v>834</v>
      </c>
      <c r="E832" s="115">
        <v>2.4500000000000002</v>
      </c>
      <c r="F832" s="106" t="str">
        <f t="shared" si="36"/>
        <v>Trung bình</v>
      </c>
      <c r="G832" s="116">
        <v>72</v>
      </c>
      <c r="H832" s="106" t="str">
        <f t="shared" si="37"/>
        <v>Khá</v>
      </c>
      <c r="I832" s="111" t="s">
        <v>79</v>
      </c>
      <c r="J832" s="107"/>
    </row>
    <row r="833" spans="1:10" s="108" customFormat="1" ht="17.25" customHeight="1" x14ac:dyDescent="0.25">
      <c r="A833" s="102">
        <v>824</v>
      </c>
      <c r="B833" s="103" t="s">
        <v>40</v>
      </c>
      <c r="C833" s="113">
        <v>501200690</v>
      </c>
      <c r="D833" s="114" t="s">
        <v>835</v>
      </c>
      <c r="E833" s="115">
        <v>2.81</v>
      </c>
      <c r="F833" s="106" t="str">
        <f t="shared" si="36"/>
        <v>Khá</v>
      </c>
      <c r="G833" s="116">
        <v>82</v>
      </c>
      <c r="H833" s="106" t="str">
        <f t="shared" si="37"/>
        <v>Tốt</v>
      </c>
      <c r="I833" s="111" t="s">
        <v>76</v>
      </c>
      <c r="J833" s="107"/>
    </row>
    <row r="834" spans="1:10" s="108" customFormat="1" ht="17.25" customHeight="1" x14ac:dyDescent="0.25">
      <c r="A834" s="102">
        <v>825</v>
      </c>
      <c r="B834" s="103" t="s">
        <v>40</v>
      </c>
      <c r="C834" s="113">
        <v>501200702</v>
      </c>
      <c r="D834" s="114" t="s">
        <v>836</v>
      </c>
      <c r="E834" s="115">
        <v>2.67</v>
      </c>
      <c r="F834" s="106" t="str">
        <f t="shared" si="36"/>
        <v>Khá</v>
      </c>
      <c r="G834" s="116">
        <v>67</v>
      </c>
      <c r="H834" s="106" t="str">
        <f t="shared" si="37"/>
        <v>TB Khá</v>
      </c>
      <c r="I834" s="111" t="s">
        <v>82</v>
      </c>
      <c r="J834" s="107"/>
    </row>
    <row r="835" spans="1:10" s="108" customFormat="1" ht="17.25" customHeight="1" x14ac:dyDescent="0.25">
      <c r="A835" s="102">
        <v>826</v>
      </c>
      <c r="B835" s="103" t="s">
        <v>40</v>
      </c>
      <c r="C835" s="113">
        <v>501200707</v>
      </c>
      <c r="D835" s="114" t="s">
        <v>837</v>
      </c>
      <c r="E835" s="115">
        <v>2.5</v>
      </c>
      <c r="F835" s="106" t="str">
        <f t="shared" si="36"/>
        <v>Khá</v>
      </c>
      <c r="G835" s="116">
        <v>72</v>
      </c>
      <c r="H835" s="106" t="str">
        <f t="shared" si="37"/>
        <v>Khá</v>
      </c>
      <c r="I835" s="111" t="s">
        <v>76</v>
      </c>
      <c r="J835" s="107"/>
    </row>
    <row r="836" spans="1:10" s="108" customFormat="1" ht="17.25" customHeight="1" x14ac:dyDescent="0.25">
      <c r="A836" s="102">
        <v>827</v>
      </c>
      <c r="B836" s="103" t="s">
        <v>40</v>
      </c>
      <c r="C836" s="113">
        <v>501200708</v>
      </c>
      <c r="D836" s="114" t="s">
        <v>838</v>
      </c>
      <c r="E836" s="115">
        <v>2.17</v>
      </c>
      <c r="F836" s="106" t="str">
        <f t="shared" si="36"/>
        <v>Trung bình</v>
      </c>
      <c r="G836" s="116">
        <v>74</v>
      </c>
      <c r="H836" s="106" t="str">
        <f t="shared" si="37"/>
        <v>Khá</v>
      </c>
      <c r="I836" s="111" t="s">
        <v>79</v>
      </c>
      <c r="J836" s="107"/>
    </row>
    <row r="837" spans="1:10" s="108" customFormat="1" ht="17.25" customHeight="1" x14ac:dyDescent="0.25">
      <c r="A837" s="102">
        <v>828</v>
      </c>
      <c r="B837" s="103" t="s">
        <v>40</v>
      </c>
      <c r="C837" s="113">
        <v>501200733</v>
      </c>
      <c r="D837" s="114" t="s">
        <v>839</v>
      </c>
      <c r="E837" s="115">
        <v>2.69</v>
      </c>
      <c r="F837" s="106" t="str">
        <f t="shared" si="36"/>
        <v>Khá</v>
      </c>
      <c r="G837" s="116">
        <v>74</v>
      </c>
      <c r="H837" s="106" t="str">
        <f t="shared" si="37"/>
        <v>Khá</v>
      </c>
      <c r="I837" s="111" t="s">
        <v>76</v>
      </c>
      <c r="J837" s="107"/>
    </row>
    <row r="838" spans="1:10" s="108" customFormat="1" ht="17.25" customHeight="1" x14ac:dyDescent="0.25">
      <c r="A838" s="102">
        <v>829</v>
      </c>
      <c r="B838" s="103" t="s">
        <v>40</v>
      </c>
      <c r="C838" s="113">
        <v>501200742</v>
      </c>
      <c r="D838" s="114" t="s">
        <v>840</v>
      </c>
      <c r="E838" s="115">
        <v>2.4500000000000002</v>
      </c>
      <c r="F838" s="106" t="str">
        <f t="shared" si="36"/>
        <v>Trung bình</v>
      </c>
      <c r="G838" s="116">
        <v>60</v>
      </c>
      <c r="H838" s="106" t="str">
        <f t="shared" si="37"/>
        <v>TB Khá</v>
      </c>
      <c r="I838" s="111" t="s">
        <v>79</v>
      </c>
      <c r="J838" s="107"/>
    </row>
    <row r="839" spans="1:10" s="108" customFormat="1" ht="17.25" customHeight="1" x14ac:dyDescent="0.25">
      <c r="A839" s="102">
        <v>830</v>
      </c>
      <c r="B839" s="103" t="s">
        <v>40</v>
      </c>
      <c r="C839" s="113">
        <v>501200746</v>
      </c>
      <c r="D839" s="114" t="s">
        <v>463</v>
      </c>
      <c r="E839" s="115">
        <v>2.62</v>
      </c>
      <c r="F839" s="106" t="str">
        <f t="shared" si="36"/>
        <v>Khá</v>
      </c>
      <c r="G839" s="116">
        <v>82</v>
      </c>
      <c r="H839" s="106" t="str">
        <f t="shared" si="37"/>
        <v>Tốt</v>
      </c>
      <c r="I839" s="111" t="s">
        <v>76</v>
      </c>
      <c r="J839" s="107"/>
    </row>
    <row r="840" spans="1:10" s="108" customFormat="1" ht="17.25" customHeight="1" x14ac:dyDescent="0.25">
      <c r="A840" s="102">
        <v>831</v>
      </c>
      <c r="B840" s="103" t="s">
        <v>40</v>
      </c>
      <c r="C840" s="113">
        <v>501200749</v>
      </c>
      <c r="D840" s="114" t="s">
        <v>841</v>
      </c>
      <c r="E840" s="115">
        <v>2.62</v>
      </c>
      <c r="F840" s="106" t="str">
        <f t="shared" si="36"/>
        <v>Khá</v>
      </c>
      <c r="G840" s="116">
        <v>84</v>
      </c>
      <c r="H840" s="106" t="str">
        <f t="shared" si="37"/>
        <v>Tốt</v>
      </c>
      <c r="I840" s="111" t="s">
        <v>76</v>
      </c>
      <c r="J840" s="107"/>
    </row>
    <row r="841" spans="1:10" s="108" customFormat="1" ht="17.25" customHeight="1" x14ac:dyDescent="0.25">
      <c r="A841" s="102">
        <v>832</v>
      </c>
      <c r="B841" s="103" t="s">
        <v>40</v>
      </c>
      <c r="C841" s="113">
        <v>501200774</v>
      </c>
      <c r="D841" s="114" t="s">
        <v>842</v>
      </c>
      <c r="E841" s="115">
        <v>2.52</v>
      </c>
      <c r="F841" s="106" t="str">
        <f t="shared" si="36"/>
        <v>Khá</v>
      </c>
      <c r="G841" s="116">
        <v>89</v>
      </c>
      <c r="H841" s="106" t="str">
        <f t="shared" si="37"/>
        <v>Tốt</v>
      </c>
      <c r="I841" s="116" t="s">
        <v>76</v>
      </c>
      <c r="J841" s="107"/>
    </row>
    <row r="842" spans="1:10" s="108" customFormat="1" ht="17.25" customHeight="1" x14ac:dyDescent="0.25">
      <c r="A842" s="102">
        <v>833</v>
      </c>
      <c r="B842" s="103" t="s">
        <v>40</v>
      </c>
      <c r="C842" s="113">
        <v>501200781</v>
      </c>
      <c r="D842" s="114" t="s">
        <v>843</v>
      </c>
      <c r="E842" s="115">
        <v>2.14</v>
      </c>
      <c r="F842" s="106" t="str">
        <f t="shared" si="36"/>
        <v>Trung bình</v>
      </c>
      <c r="G842" s="116">
        <v>81</v>
      </c>
      <c r="H842" s="106" t="str">
        <f t="shared" si="37"/>
        <v>Tốt</v>
      </c>
      <c r="I842" s="116" t="s">
        <v>79</v>
      </c>
      <c r="J842" s="107"/>
    </row>
    <row r="843" spans="1:10" s="108" customFormat="1" ht="17.25" customHeight="1" x14ac:dyDescent="0.25">
      <c r="A843" s="102">
        <v>834</v>
      </c>
      <c r="B843" s="103" t="s">
        <v>40</v>
      </c>
      <c r="C843" s="113">
        <v>501200815</v>
      </c>
      <c r="D843" s="114" t="s">
        <v>844</v>
      </c>
      <c r="E843" s="115">
        <v>1.88</v>
      </c>
      <c r="F843" s="106" t="str">
        <f t="shared" si="36"/>
        <v>Yếu</v>
      </c>
      <c r="G843" s="116">
        <v>65</v>
      </c>
      <c r="H843" s="106" t="str">
        <f t="shared" si="37"/>
        <v>TB Khá</v>
      </c>
      <c r="I843" s="116" t="s">
        <v>75</v>
      </c>
      <c r="J843" s="107"/>
    </row>
    <row r="844" spans="1:10" s="108" customFormat="1" ht="17.25" customHeight="1" x14ac:dyDescent="0.25">
      <c r="A844" s="102">
        <v>835</v>
      </c>
      <c r="B844" s="103" t="s">
        <v>40</v>
      </c>
      <c r="C844" s="113">
        <v>501200821</v>
      </c>
      <c r="D844" s="114" t="s">
        <v>845</v>
      </c>
      <c r="E844" s="115">
        <v>2.48</v>
      </c>
      <c r="F844" s="106" t="str">
        <f t="shared" si="36"/>
        <v>Trung bình</v>
      </c>
      <c r="G844" s="116">
        <v>75</v>
      </c>
      <c r="H844" s="106" t="str">
        <f t="shared" si="37"/>
        <v>Khá</v>
      </c>
      <c r="I844" s="116" t="s">
        <v>79</v>
      </c>
      <c r="J844" s="107"/>
    </row>
    <row r="845" spans="1:10" s="108" customFormat="1" ht="17.25" customHeight="1" x14ac:dyDescent="0.25">
      <c r="A845" s="102">
        <v>836</v>
      </c>
      <c r="B845" s="103" t="s">
        <v>40</v>
      </c>
      <c r="C845" s="113">
        <v>501200834</v>
      </c>
      <c r="D845" s="114" t="s">
        <v>846</v>
      </c>
      <c r="E845" s="115">
        <v>2.33</v>
      </c>
      <c r="F845" s="106" t="s">
        <v>79</v>
      </c>
      <c r="G845" s="116">
        <v>79</v>
      </c>
      <c r="H845" s="106" t="str">
        <f t="shared" si="37"/>
        <v>Khá</v>
      </c>
      <c r="I845" s="116" t="s">
        <v>79</v>
      </c>
      <c r="J845" s="107"/>
    </row>
    <row r="846" spans="1:10" s="108" customFormat="1" ht="17.25" customHeight="1" x14ac:dyDescent="0.25">
      <c r="A846" s="102">
        <v>837</v>
      </c>
      <c r="B846" s="103" t="s">
        <v>41</v>
      </c>
      <c r="C846" s="104">
        <v>501200008</v>
      </c>
      <c r="D846" s="110" t="s">
        <v>474</v>
      </c>
      <c r="E846" s="104">
        <v>2.67</v>
      </c>
      <c r="F846" s="106" t="str">
        <f t="shared" ref="F846:F906" si="38">IF(E846&lt;2,"Yếu",IF(E846&lt;2.5,"Trung bình",IF(E846&lt;3.2,"Khá",IF(E846&lt;3.6,"Giỏi","Xuất sắc"))))</f>
        <v>Khá</v>
      </c>
      <c r="G846" s="104">
        <v>70</v>
      </c>
      <c r="H846" s="106" t="str">
        <f t="shared" ref="H846:H906" si="39">IF(G846&lt;30,"Kém",IF(G846&lt;50,"Yếu",IF(G846&lt;60,"Trung bình",IF(G846&lt;70,"TB Khá",IF(G846&lt;80,"Khá",IF(G846&lt;90,"Tốt","Xuất sắc"))))))</f>
        <v>Khá</v>
      </c>
      <c r="I846" s="104" t="s">
        <v>76</v>
      </c>
      <c r="J846" s="107"/>
    </row>
    <row r="847" spans="1:10" s="108" customFormat="1" ht="17.25" customHeight="1" x14ac:dyDescent="0.25">
      <c r="A847" s="102">
        <v>838</v>
      </c>
      <c r="B847" s="103" t="s">
        <v>41</v>
      </c>
      <c r="C847" s="104">
        <v>501200014</v>
      </c>
      <c r="D847" s="110" t="s">
        <v>756</v>
      </c>
      <c r="E847" s="104">
        <v>2.71</v>
      </c>
      <c r="F847" s="106" t="str">
        <f t="shared" si="38"/>
        <v>Khá</v>
      </c>
      <c r="G847" s="104">
        <v>72</v>
      </c>
      <c r="H847" s="106" t="str">
        <f t="shared" si="39"/>
        <v>Khá</v>
      </c>
      <c r="I847" s="104" t="s">
        <v>76</v>
      </c>
      <c r="J847" s="107"/>
    </row>
    <row r="848" spans="1:10" s="108" customFormat="1" ht="17.25" customHeight="1" x14ac:dyDescent="0.25">
      <c r="A848" s="102">
        <v>839</v>
      </c>
      <c r="B848" s="103" t="s">
        <v>41</v>
      </c>
      <c r="C848" s="104">
        <v>501200033</v>
      </c>
      <c r="D848" s="110" t="s">
        <v>757</v>
      </c>
      <c r="E848" s="104">
        <v>2.38</v>
      </c>
      <c r="F848" s="106" t="str">
        <f t="shared" si="38"/>
        <v>Trung bình</v>
      </c>
      <c r="G848" s="104">
        <v>67</v>
      </c>
      <c r="H848" s="106" t="str">
        <f t="shared" si="39"/>
        <v>TB Khá</v>
      </c>
      <c r="I848" s="104" t="s">
        <v>79</v>
      </c>
      <c r="J848" s="107"/>
    </row>
    <row r="849" spans="1:10" s="108" customFormat="1" ht="17.25" customHeight="1" x14ac:dyDescent="0.25">
      <c r="A849" s="102">
        <v>840</v>
      </c>
      <c r="B849" s="103" t="s">
        <v>41</v>
      </c>
      <c r="C849" s="104">
        <v>501200036</v>
      </c>
      <c r="D849" s="110" t="s">
        <v>758</v>
      </c>
      <c r="E849" s="104">
        <v>2.14</v>
      </c>
      <c r="F849" s="106" t="str">
        <f t="shared" si="38"/>
        <v>Trung bình</v>
      </c>
      <c r="G849" s="104">
        <v>60</v>
      </c>
      <c r="H849" s="106" t="str">
        <f t="shared" si="39"/>
        <v>TB Khá</v>
      </c>
      <c r="I849" s="104" t="s">
        <v>79</v>
      </c>
      <c r="J849" s="107"/>
    </row>
    <row r="850" spans="1:10" s="108" customFormat="1" ht="17.25" customHeight="1" x14ac:dyDescent="0.25">
      <c r="A850" s="102">
        <v>841</v>
      </c>
      <c r="B850" s="103" t="s">
        <v>41</v>
      </c>
      <c r="C850" s="104">
        <v>501200053</v>
      </c>
      <c r="D850" s="110" t="s">
        <v>759</v>
      </c>
      <c r="E850" s="104">
        <v>2.57</v>
      </c>
      <c r="F850" s="106" t="str">
        <f t="shared" si="38"/>
        <v>Khá</v>
      </c>
      <c r="G850" s="104">
        <v>67</v>
      </c>
      <c r="H850" s="106" t="str">
        <f t="shared" si="39"/>
        <v>TB Khá</v>
      </c>
      <c r="I850" s="104" t="s">
        <v>82</v>
      </c>
      <c r="J850" s="107"/>
    </row>
    <row r="851" spans="1:10" s="108" customFormat="1" ht="17.25" customHeight="1" x14ac:dyDescent="0.25">
      <c r="A851" s="102">
        <v>842</v>
      </c>
      <c r="B851" s="103" t="s">
        <v>41</v>
      </c>
      <c r="C851" s="104">
        <v>501200098</v>
      </c>
      <c r="D851" s="110" t="s">
        <v>760</v>
      </c>
      <c r="E851" s="104">
        <v>3.33</v>
      </c>
      <c r="F851" s="106" t="str">
        <f t="shared" si="38"/>
        <v>Giỏi</v>
      </c>
      <c r="G851" s="104">
        <v>71</v>
      </c>
      <c r="H851" s="106" t="str">
        <f t="shared" si="39"/>
        <v>Khá</v>
      </c>
      <c r="I851" s="104" t="s">
        <v>76</v>
      </c>
      <c r="J851" s="107"/>
    </row>
    <row r="852" spans="1:10" s="108" customFormat="1" ht="17.25" customHeight="1" x14ac:dyDescent="0.25">
      <c r="A852" s="102">
        <v>843</v>
      </c>
      <c r="B852" s="103" t="s">
        <v>41</v>
      </c>
      <c r="C852" s="104">
        <v>501200121</v>
      </c>
      <c r="D852" s="110" t="s">
        <v>761</v>
      </c>
      <c r="E852" s="104">
        <v>2.76</v>
      </c>
      <c r="F852" s="106" t="str">
        <f t="shared" si="38"/>
        <v>Khá</v>
      </c>
      <c r="G852" s="104">
        <v>75</v>
      </c>
      <c r="H852" s="106" t="str">
        <f t="shared" si="39"/>
        <v>Khá</v>
      </c>
      <c r="I852" s="104" t="s">
        <v>76</v>
      </c>
      <c r="J852" s="107"/>
    </row>
    <row r="853" spans="1:10" s="108" customFormat="1" ht="17.25" customHeight="1" x14ac:dyDescent="0.25">
      <c r="A853" s="102">
        <v>844</v>
      </c>
      <c r="B853" s="103" t="s">
        <v>41</v>
      </c>
      <c r="C853" s="104">
        <v>501200148</v>
      </c>
      <c r="D853" s="110" t="s">
        <v>762</v>
      </c>
      <c r="E853" s="104">
        <v>2.17</v>
      </c>
      <c r="F853" s="106" t="str">
        <f t="shared" si="38"/>
        <v>Trung bình</v>
      </c>
      <c r="G853" s="104">
        <v>67</v>
      </c>
      <c r="H853" s="106" t="str">
        <f t="shared" si="39"/>
        <v>TB Khá</v>
      </c>
      <c r="I853" s="104" t="s">
        <v>79</v>
      </c>
      <c r="J853" s="107"/>
    </row>
    <row r="854" spans="1:10" s="108" customFormat="1" ht="17.25" customHeight="1" x14ac:dyDescent="0.25">
      <c r="A854" s="102">
        <v>845</v>
      </c>
      <c r="B854" s="103" t="s">
        <v>41</v>
      </c>
      <c r="C854" s="104">
        <v>501200166</v>
      </c>
      <c r="D854" s="110" t="s">
        <v>763</v>
      </c>
      <c r="E854" s="104">
        <v>2.48</v>
      </c>
      <c r="F854" s="106" t="str">
        <f t="shared" si="38"/>
        <v>Trung bình</v>
      </c>
      <c r="G854" s="104">
        <v>66</v>
      </c>
      <c r="H854" s="106" t="str">
        <f t="shared" si="39"/>
        <v>TB Khá</v>
      </c>
      <c r="I854" s="104" t="s">
        <v>79</v>
      </c>
      <c r="J854" s="107"/>
    </row>
    <row r="855" spans="1:10" s="108" customFormat="1" ht="17.25" customHeight="1" x14ac:dyDescent="0.25">
      <c r="A855" s="102">
        <v>846</v>
      </c>
      <c r="B855" s="103" t="s">
        <v>41</v>
      </c>
      <c r="C855" s="104">
        <v>501200204</v>
      </c>
      <c r="D855" s="110" t="s">
        <v>764</v>
      </c>
      <c r="E855" s="104">
        <v>2.14</v>
      </c>
      <c r="F855" s="106" t="str">
        <f t="shared" si="38"/>
        <v>Trung bình</v>
      </c>
      <c r="G855" s="104">
        <v>55</v>
      </c>
      <c r="H855" s="106" t="str">
        <f t="shared" si="39"/>
        <v>Trung bình</v>
      </c>
      <c r="I855" s="104" t="s">
        <v>79</v>
      </c>
      <c r="J855" s="107"/>
    </row>
    <row r="856" spans="1:10" s="108" customFormat="1" ht="17.25" customHeight="1" x14ac:dyDescent="0.25">
      <c r="A856" s="102">
        <v>847</v>
      </c>
      <c r="B856" s="103" t="s">
        <v>41</v>
      </c>
      <c r="C856" s="104">
        <v>501200210</v>
      </c>
      <c r="D856" s="110" t="s">
        <v>765</v>
      </c>
      <c r="E856" s="104">
        <v>2.12</v>
      </c>
      <c r="F856" s="106" t="str">
        <f t="shared" si="38"/>
        <v>Trung bình</v>
      </c>
      <c r="G856" s="104">
        <v>64</v>
      </c>
      <c r="H856" s="106" t="str">
        <f t="shared" si="39"/>
        <v>TB Khá</v>
      </c>
      <c r="I856" s="104" t="s">
        <v>79</v>
      </c>
      <c r="J856" s="107"/>
    </row>
    <row r="857" spans="1:10" s="108" customFormat="1" ht="17.25" customHeight="1" x14ac:dyDescent="0.25">
      <c r="A857" s="102">
        <v>848</v>
      </c>
      <c r="B857" s="103" t="s">
        <v>41</v>
      </c>
      <c r="C857" s="104">
        <v>501200213</v>
      </c>
      <c r="D857" s="110" t="s">
        <v>766</v>
      </c>
      <c r="E857" s="104">
        <v>1.98</v>
      </c>
      <c r="F857" s="106" t="str">
        <f t="shared" si="38"/>
        <v>Yếu</v>
      </c>
      <c r="G857" s="104">
        <v>49</v>
      </c>
      <c r="H857" s="106" t="str">
        <f t="shared" si="39"/>
        <v>Yếu</v>
      </c>
      <c r="I857" s="104" t="s">
        <v>75</v>
      </c>
      <c r="J857" s="107"/>
    </row>
    <row r="858" spans="1:10" s="108" customFormat="1" ht="17.25" customHeight="1" x14ac:dyDescent="0.25">
      <c r="A858" s="102">
        <v>849</v>
      </c>
      <c r="B858" s="103" t="s">
        <v>41</v>
      </c>
      <c r="C858" s="104">
        <v>501200215</v>
      </c>
      <c r="D858" s="110" t="s">
        <v>767</v>
      </c>
      <c r="E858" s="104">
        <v>2.4500000000000002</v>
      </c>
      <c r="F858" s="106" t="str">
        <f t="shared" si="38"/>
        <v>Trung bình</v>
      </c>
      <c r="G858" s="104">
        <v>65</v>
      </c>
      <c r="H858" s="106" t="str">
        <f t="shared" si="39"/>
        <v>TB Khá</v>
      </c>
      <c r="I858" s="104" t="s">
        <v>79</v>
      </c>
      <c r="J858" s="107"/>
    </row>
    <row r="859" spans="1:10" s="108" customFormat="1" ht="17.25" customHeight="1" x14ac:dyDescent="0.25">
      <c r="A859" s="102">
        <v>850</v>
      </c>
      <c r="B859" s="103" t="s">
        <v>41</v>
      </c>
      <c r="C859" s="104">
        <v>501200221</v>
      </c>
      <c r="D859" s="110" t="s">
        <v>768</v>
      </c>
      <c r="E859" s="104">
        <v>2.5</v>
      </c>
      <c r="F859" s="106" t="str">
        <f t="shared" si="38"/>
        <v>Khá</v>
      </c>
      <c r="G859" s="104">
        <v>77</v>
      </c>
      <c r="H859" s="106" t="str">
        <f t="shared" si="39"/>
        <v>Khá</v>
      </c>
      <c r="I859" s="104" t="s">
        <v>76</v>
      </c>
      <c r="J859" s="107"/>
    </row>
    <row r="860" spans="1:10" s="108" customFormat="1" ht="17.25" customHeight="1" x14ac:dyDescent="0.25">
      <c r="A860" s="102">
        <v>851</v>
      </c>
      <c r="B860" s="103" t="s">
        <v>41</v>
      </c>
      <c r="C860" s="104">
        <v>501200232</v>
      </c>
      <c r="D860" s="110" t="s">
        <v>769</v>
      </c>
      <c r="E860" s="104">
        <v>2.67</v>
      </c>
      <c r="F860" s="106" t="str">
        <f t="shared" si="38"/>
        <v>Khá</v>
      </c>
      <c r="G860" s="104">
        <v>83</v>
      </c>
      <c r="H860" s="106" t="str">
        <f t="shared" si="39"/>
        <v>Tốt</v>
      </c>
      <c r="I860" s="104" t="s">
        <v>76</v>
      </c>
      <c r="J860" s="107"/>
    </row>
    <row r="861" spans="1:10" s="108" customFormat="1" ht="17.25" customHeight="1" x14ac:dyDescent="0.25">
      <c r="A861" s="102">
        <v>852</v>
      </c>
      <c r="B861" s="103" t="s">
        <v>41</v>
      </c>
      <c r="C861" s="104">
        <v>501200253</v>
      </c>
      <c r="D861" s="110" t="s">
        <v>770</v>
      </c>
      <c r="E861" s="104">
        <v>2.93</v>
      </c>
      <c r="F861" s="106" t="str">
        <f t="shared" si="38"/>
        <v>Khá</v>
      </c>
      <c r="G861" s="104">
        <v>70</v>
      </c>
      <c r="H861" s="106" t="str">
        <f t="shared" si="39"/>
        <v>Khá</v>
      </c>
      <c r="I861" s="104" t="s">
        <v>76</v>
      </c>
      <c r="J861" s="107"/>
    </row>
    <row r="862" spans="1:10" s="108" customFormat="1" ht="17.25" customHeight="1" x14ac:dyDescent="0.25">
      <c r="A862" s="102">
        <v>853</v>
      </c>
      <c r="B862" s="103" t="s">
        <v>41</v>
      </c>
      <c r="C862" s="104">
        <v>501200283</v>
      </c>
      <c r="D862" s="110" t="s">
        <v>771</v>
      </c>
      <c r="E862" s="104">
        <v>2.69</v>
      </c>
      <c r="F862" s="106" t="str">
        <f t="shared" si="38"/>
        <v>Khá</v>
      </c>
      <c r="G862" s="104">
        <v>75</v>
      </c>
      <c r="H862" s="106" t="str">
        <f t="shared" si="39"/>
        <v>Khá</v>
      </c>
      <c r="I862" s="104" t="s">
        <v>76</v>
      </c>
      <c r="J862" s="107"/>
    </row>
    <row r="863" spans="1:10" s="108" customFormat="1" ht="17.25" customHeight="1" x14ac:dyDescent="0.25">
      <c r="A863" s="102">
        <v>854</v>
      </c>
      <c r="B863" s="103" t="s">
        <v>41</v>
      </c>
      <c r="C863" s="104">
        <v>501200287</v>
      </c>
      <c r="D863" s="110" t="s">
        <v>772</v>
      </c>
      <c r="E863" s="104">
        <v>2.38</v>
      </c>
      <c r="F863" s="106" t="str">
        <f t="shared" si="38"/>
        <v>Trung bình</v>
      </c>
      <c r="G863" s="104">
        <v>67</v>
      </c>
      <c r="H863" s="106" t="str">
        <f t="shared" si="39"/>
        <v>TB Khá</v>
      </c>
      <c r="I863" s="104" t="s">
        <v>79</v>
      </c>
      <c r="J863" s="107"/>
    </row>
    <row r="864" spans="1:10" s="108" customFormat="1" ht="17.25" customHeight="1" x14ac:dyDescent="0.25">
      <c r="A864" s="102">
        <v>855</v>
      </c>
      <c r="B864" s="103" t="s">
        <v>41</v>
      </c>
      <c r="C864" s="104">
        <v>501200288</v>
      </c>
      <c r="D864" s="110" t="s">
        <v>773</v>
      </c>
      <c r="E864" s="104">
        <v>2.33</v>
      </c>
      <c r="F864" s="106" t="str">
        <f t="shared" si="38"/>
        <v>Trung bình</v>
      </c>
      <c r="G864" s="104">
        <v>69</v>
      </c>
      <c r="H864" s="106" t="str">
        <f t="shared" si="39"/>
        <v>TB Khá</v>
      </c>
      <c r="I864" s="104" t="s">
        <v>79</v>
      </c>
      <c r="J864" s="107"/>
    </row>
    <row r="865" spans="1:10" s="108" customFormat="1" ht="17.25" customHeight="1" x14ac:dyDescent="0.25">
      <c r="A865" s="102">
        <v>856</v>
      </c>
      <c r="B865" s="103" t="s">
        <v>41</v>
      </c>
      <c r="C865" s="104">
        <v>501200301</v>
      </c>
      <c r="D865" s="110" t="s">
        <v>774</v>
      </c>
      <c r="E865" s="104">
        <v>2.83</v>
      </c>
      <c r="F865" s="106" t="str">
        <f t="shared" si="38"/>
        <v>Khá</v>
      </c>
      <c r="G865" s="104">
        <v>70</v>
      </c>
      <c r="H865" s="106" t="str">
        <f t="shared" si="39"/>
        <v>Khá</v>
      </c>
      <c r="I865" s="104" t="s">
        <v>76</v>
      </c>
      <c r="J865" s="107"/>
    </row>
    <row r="866" spans="1:10" s="108" customFormat="1" ht="17.25" customHeight="1" x14ac:dyDescent="0.25">
      <c r="A866" s="102">
        <v>857</v>
      </c>
      <c r="B866" s="103" t="s">
        <v>41</v>
      </c>
      <c r="C866" s="104">
        <v>501200315</v>
      </c>
      <c r="D866" s="110" t="s">
        <v>775</v>
      </c>
      <c r="E866" s="104">
        <v>2.1</v>
      </c>
      <c r="F866" s="106" t="str">
        <f t="shared" si="38"/>
        <v>Trung bình</v>
      </c>
      <c r="G866" s="104">
        <v>55</v>
      </c>
      <c r="H866" s="106" t="str">
        <f t="shared" si="39"/>
        <v>Trung bình</v>
      </c>
      <c r="I866" s="104" t="s">
        <v>79</v>
      </c>
      <c r="J866" s="107"/>
    </row>
    <row r="867" spans="1:10" s="108" customFormat="1" ht="17.25" customHeight="1" x14ac:dyDescent="0.25">
      <c r="A867" s="102">
        <v>858</v>
      </c>
      <c r="B867" s="103" t="s">
        <v>41</v>
      </c>
      <c r="C867" s="104">
        <v>501200344</v>
      </c>
      <c r="D867" s="110" t="s">
        <v>776</v>
      </c>
      <c r="E867" s="104">
        <v>2.6</v>
      </c>
      <c r="F867" s="106" t="str">
        <f t="shared" si="38"/>
        <v>Khá</v>
      </c>
      <c r="G867" s="104">
        <v>70</v>
      </c>
      <c r="H867" s="106" t="str">
        <f t="shared" si="39"/>
        <v>Khá</v>
      </c>
      <c r="I867" s="104" t="s">
        <v>76</v>
      </c>
      <c r="J867" s="107"/>
    </row>
    <row r="868" spans="1:10" s="108" customFormat="1" ht="17.25" customHeight="1" x14ac:dyDescent="0.25">
      <c r="A868" s="102">
        <v>859</v>
      </c>
      <c r="B868" s="103" t="s">
        <v>41</v>
      </c>
      <c r="C868" s="104">
        <v>501200379</v>
      </c>
      <c r="D868" s="110" t="s">
        <v>384</v>
      </c>
      <c r="E868" s="104">
        <v>2.83</v>
      </c>
      <c r="F868" s="106" t="str">
        <f t="shared" si="38"/>
        <v>Khá</v>
      </c>
      <c r="G868" s="104">
        <v>79</v>
      </c>
      <c r="H868" s="106" t="str">
        <f t="shared" si="39"/>
        <v>Khá</v>
      </c>
      <c r="I868" s="104" t="s">
        <v>76</v>
      </c>
      <c r="J868" s="107"/>
    </row>
    <row r="869" spans="1:10" s="108" customFormat="1" ht="17.25" customHeight="1" x14ac:dyDescent="0.25">
      <c r="A869" s="102">
        <v>860</v>
      </c>
      <c r="B869" s="103" t="s">
        <v>41</v>
      </c>
      <c r="C869" s="104">
        <v>501200397</v>
      </c>
      <c r="D869" s="110" t="s">
        <v>777</v>
      </c>
      <c r="E869" s="104">
        <v>2.12</v>
      </c>
      <c r="F869" s="106" t="str">
        <f t="shared" si="38"/>
        <v>Trung bình</v>
      </c>
      <c r="G869" s="104">
        <v>67</v>
      </c>
      <c r="H869" s="106" t="str">
        <f t="shared" si="39"/>
        <v>TB Khá</v>
      </c>
      <c r="I869" s="104" t="s">
        <v>79</v>
      </c>
      <c r="J869" s="107"/>
    </row>
    <row r="870" spans="1:10" s="108" customFormat="1" ht="17.25" customHeight="1" x14ac:dyDescent="0.25">
      <c r="A870" s="102">
        <v>861</v>
      </c>
      <c r="B870" s="103" t="s">
        <v>41</v>
      </c>
      <c r="C870" s="104">
        <v>501200406</v>
      </c>
      <c r="D870" s="110" t="s">
        <v>778</v>
      </c>
      <c r="E870" s="104">
        <v>2.21</v>
      </c>
      <c r="F870" s="106" t="str">
        <f t="shared" si="38"/>
        <v>Trung bình</v>
      </c>
      <c r="G870" s="104">
        <v>52</v>
      </c>
      <c r="H870" s="106" t="str">
        <f t="shared" si="39"/>
        <v>Trung bình</v>
      </c>
      <c r="I870" s="104" t="s">
        <v>79</v>
      </c>
      <c r="J870" s="107"/>
    </row>
    <row r="871" spans="1:10" s="108" customFormat="1" ht="17.25" customHeight="1" x14ac:dyDescent="0.25">
      <c r="A871" s="102">
        <v>862</v>
      </c>
      <c r="B871" s="103" t="s">
        <v>41</v>
      </c>
      <c r="C871" s="104">
        <v>501200440</v>
      </c>
      <c r="D871" s="110" t="s">
        <v>779</v>
      </c>
      <c r="E871" s="104">
        <v>2.76</v>
      </c>
      <c r="F871" s="106" t="str">
        <f t="shared" si="38"/>
        <v>Khá</v>
      </c>
      <c r="G871" s="104">
        <v>72</v>
      </c>
      <c r="H871" s="106" t="str">
        <f t="shared" si="39"/>
        <v>Khá</v>
      </c>
      <c r="I871" s="104" t="s">
        <v>76</v>
      </c>
      <c r="J871" s="107"/>
    </row>
    <row r="872" spans="1:10" s="108" customFormat="1" ht="17.25" customHeight="1" x14ac:dyDescent="0.25">
      <c r="A872" s="102">
        <v>863</v>
      </c>
      <c r="B872" s="103" t="s">
        <v>41</v>
      </c>
      <c r="C872" s="104">
        <v>501200442</v>
      </c>
      <c r="D872" s="110" t="s">
        <v>780</v>
      </c>
      <c r="E872" s="104">
        <v>2.52</v>
      </c>
      <c r="F872" s="106" t="str">
        <f t="shared" si="38"/>
        <v>Khá</v>
      </c>
      <c r="G872" s="104">
        <v>67</v>
      </c>
      <c r="H872" s="106" t="str">
        <f t="shared" si="39"/>
        <v>TB Khá</v>
      </c>
      <c r="I872" s="104" t="s">
        <v>82</v>
      </c>
      <c r="J872" s="107"/>
    </row>
    <row r="873" spans="1:10" s="108" customFormat="1" ht="17.25" customHeight="1" x14ac:dyDescent="0.25">
      <c r="A873" s="102">
        <v>864</v>
      </c>
      <c r="B873" s="103" t="s">
        <v>41</v>
      </c>
      <c r="C873" s="104">
        <v>501200486</v>
      </c>
      <c r="D873" s="110" t="s">
        <v>781</v>
      </c>
      <c r="E873" s="104">
        <v>2.19</v>
      </c>
      <c r="F873" s="106" t="str">
        <f t="shared" si="38"/>
        <v>Trung bình</v>
      </c>
      <c r="G873" s="104">
        <v>60</v>
      </c>
      <c r="H873" s="106" t="str">
        <f t="shared" si="39"/>
        <v>TB Khá</v>
      </c>
      <c r="I873" s="104" t="s">
        <v>79</v>
      </c>
      <c r="J873" s="107"/>
    </row>
    <row r="874" spans="1:10" s="108" customFormat="1" ht="17.25" customHeight="1" x14ac:dyDescent="0.25">
      <c r="A874" s="102">
        <v>865</v>
      </c>
      <c r="B874" s="103" t="s">
        <v>41</v>
      </c>
      <c r="C874" s="104">
        <v>501200506</v>
      </c>
      <c r="D874" s="110" t="s">
        <v>782</v>
      </c>
      <c r="E874" s="104">
        <v>2.6</v>
      </c>
      <c r="F874" s="106" t="str">
        <f t="shared" si="38"/>
        <v>Khá</v>
      </c>
      <c r="G874" s="104">
        <v>78</v>
      </c>
      <c r="H874" s="106" t="str">
        <f t="shared" si="39"/>
        <v>Khá</v>
      </c>
      <c r="I874" s="104" t="s">
        <v>76</v>
      </c>
      <c r="J874" s="107"/>
    </row>
    <row r="875" spans="1:10" s="108" customFormat="1" ht="17.25" customHeight="1" x14ac:dyDescent="0.25">
      <c r="A875" s="102">
        <v>866</v>
      </c>
      <c r="B875" s="103" t="s">
        <v>41</v>
      </c>
      <c r="C875" s="104">
        <v>501200534</v>
      </c>
      <c r="D875" s="110" t="s">
        <v>783</v>
      </c>
      <c r="E875" s="104">
        <v>2.71</v>
      </c>
      <c r="F875" s="106" t="str">
        <f t="shared" si="38"/>
        <v>Khá</v>
      </c>
      <c r="G875" s="104">
        <v>76</v>
      </c>
      <c r="H875" s="106" t="str">
        <f t="shared" si="39"/>
        <v>Khá</v>
      </c>
      <c r="I875" s="104" t="s">
        <v>76</v>
      </c>
      <c r="J875" s="107"/>
    </row>
    <row r="876" spans="1:10" s="108" customFormat="1" ht="17.25" customHeight="1" x14ac:dyDescent="0.25">
      <c r="A876" s="102">
        <v>867</v>
      </c>
      <c r="B876" s="103" t="s">
        <v>41</v>
      </c>
      <c r="C876" s="104">
        <v>501200543</v>
      </c>
      <c r="D876" s="110" t="s">
        <v>784</v>
      </c>
      <c r="E876" s="104">
        <v>2.52</v>
      </c>
      <c r="F876" s="106" t="str">
        <f t="shared" si="38"/>
        <v>Khá</v>
      </c>
      <c r="G876" s="104">
        <v>63</v>
      </c>
      <c r="H876" s="106" t="str">
        <f t="shared" si="39"/>
        <v>TB Khá</v>
      </c>
      <c r="I876" s="104" t="s">
        <v>82</v>
      </c>
      <c r="J876" s="107"/>
    </row>
    <row r="877" spans="1:10" s="108" customFormat="1" ht="17.25" customHeight="1" x14ac:dyDescent="0.25">
      <c r="A877" s="102">
        <v>868</v>
      </c>
      <c r="B877" s="103" t="s">
        <v>41</v>
      </c>
      <c r="C877" s="104">
        <v>501200611</v>
      </c>
      <c r="D877" s="110" t="s">
        <v>785</v>
      </c>
      <c r="E877" s="104">
        <v>2.19</v>
      </c>
      <c r="F877" s="106" t="str">
        <f t="shared" si="38"/>
        <v>Trung bình</v>
      </c>
      <c r="G877" s="104">
        <v>51</v>
      </c>
      <c r="H877" s="106" t="str">
        <f t="shared" si="39"/>
        <v>Trung bình</v>
      </c>
      <c r="I877" s="104" t="s">
        <v>79</v>
      </c>
      <c r="J877" s="107"/>
    </row>
    <row r="878" spans="1:10" s="108" customFormat="1" ht="17.25" customHeight="1" x14ac:dyDescent="0.25">
      <c r="A878" s="102">
        <v>869</v>
      </c>
      <c r="B878" s="103" t="s">
        <v>41</v>
      </c>
      <c r="C878" s="104">
        <v>501200629</v>
      </c>
      <c r="D878" s="110" t="s">
        <v>786</v>
      </c>
      <c r="E878" s="104">
        <v>3.1</v>
      </c>
      <c r="F878" s="106" t="str">
        <f t="shared" si="38"/>
        <v>Khá</v>
      </c>
      <c r="G878" s="104">
        <v>81</v>
      </c>
      <c r="H878" s="106" t="str">
        <f t="shared" si="39"/>
        <v>Tốt</v>
      </c>
      <c r="I878" s="104" t="s">
        <v>76</v>
      </c>
      <c r="J878" s="107"/>
    </row>
    <row r="879" spans="1:10" s="108" customFormat="1" ht="17.25" customHeight="1" x14ac:dyDescent="0.25">
      <c r="A879" s="102">
        <v>870</v>
      </c>
      <c r="B879" s="103" t="s">
        <v>41</v>
      </c>
      <c r="C879" s="104">
        <v>501200643</v>
      </c>
      <c r="D879" s="110" t="s">
        <v>787</v>
      </c>
      <c r="E879" s="104">
        <v>2.69</v>
      </c>
      <c r="F879" s="106" t="str">
        <f t="shared" si="38"/>
        <v>Khá</v>
      </c>
      <c r="G879" s="104">
        <v>71</v>
      </c>
      <c r="H879" s="106" t="str">
        <f t="shared" si="39"/>
        <v>Khá</v>
      </c>
      <c r="I879" s="104" t="s">
        <v>76</v>
      </c>
      <c r="J879" s="107"/>
    </row>
    <row r="880" spans="1:10" s="108" customFormat="1" ht="17.25" customHeight="1" x14ac:dyDescent="0.25">
      <c r="A880" s="102">
        <v>871</v>
      </c>
      <c r="B880" s="103" t="s">
        <v>41</v>
      </c>
      <c r="C880" s="104">
        <v>501200699</v>
      </c>
      <c r="D880" s="110" t="s">
        <v>788</v>
      </c>
      <c r="E880" s="104">
        <v>2.76</v>
      </c>
      <c r="F880" s="106" t="str">
        <f t="shared" si="38"/>
        <v>Khá</v>
      </c>
      <c r="G880" s="104">
        <v>72</v>
      </c>
      <c r="H880" s="106" t="str">
        <f t="shared" si="39"/>
        <v>Khá</v>
      </c>
      <c r="I880" s="104" t="s">
        <v>76</v>
      </c>
      <c r="J880" s="107"/>
    </row>
    <row r="881" spans="1:10" s="108" customFormat="1" ht="17.25" customHeight="1" x14ac:dyDescent="0.25">
      <c r="A881" s="102">
        <v>872</v>
      </c>
      <c r="B881" s="103" t="s">
        <v>41</v>
      </c>
      <c r="C881" s="104">
        <v>501200712</v>
      </c>
      <c r="D881" s="110" t="s">
        <v>789</v>
      </c>
      <c r="E881" s="104">
        <v>2.02</v>
      </c>
      <c r="F881" s="106" t="str">
        <f t="shared" si="38"/>
        <v>Trung bình</v>
      </c>
      <c r="G881" s="104">
        <v>69</v>
      </c>
      <c r="H881" s="106" t="str">
        <f t="shared" si="39"/>
        <v>TB Khá</v>
      </c>
      <c r="I881" s="104" t="s">
        <v>79</v>
      </c>
      <c r="J881" s="107"/>
    </row>
    <row r="882" spans="1:10" s="108" customFormat="1" ht="17.25" customHeight="1" x14ac:dyDescent="0.25">
      <c r="A882" s="102">
        <v>873</v>
      </c>
      <c r="B882" s="103" t="s">
        <v>41</v>
      </c>
      <c r="C882" s="104">
        <v>501200748</v>
      </c>
      <c r="D882" s="110" t="s">
        <v>790</v>
      </c>
      <c r="E882" s="104">
        <v>2.31</v>
      </c>
      <c r="F882" s="106" t="str">
        <f t="shared" si="38"/>
        <v>Trung bình</v>
      </c>
      <c r="G882" s="104">
        <v>67</v>
      </c>
      <c r="H882" s="106" t="str">
        <f t="shared" si="39"/>
        <v>TB Khá</v>
      </c>
      <c r="I882" s="104" t="s">
        <v>79</v>
      </c>
      <c r="J882" s="107"/>
    </row>
    <row r="883" spans="1:10" s="108" customFormat="1" ht="17.25" customHeight="1" x14ac:dyDescent="0.25">
      <c r="A883" s="102">
        <v>874</v>
      </c>
      <c r="B883" s="103" t="s">
        <v>41</v>
      </c>
      <c r="C883" s="104">
        <v>501200780</v>
      </c>
      <c r="D883" s="110" t="s">
        <v>791</v>
      </c>
      <c r="E883" s="104">
        <v>2.4300000000000002</v>
      </c>
      <c r="F883" s="106" t="str">
        <f t="shared" si="38"/>
        <v>Trung bình</v>
      </c>
      <c r="G883" s="104">
        <v>78</v>
      </c>
      <c r="H883" s="106" t="str">
        <f t="shared" si="39"/>
        <v>Khá</v>
      </c>
      <c r="I883" s="104" t="s">
        <v>79</v>
      </c>
      <c r="J883" s="107"/>
    </row>
    <row r="884" spans="1:10" s="108" customFormat="1" ht="17.25" customHeight="1" x14ac:dyDescent="0.25">
      <c r="A884" s="102">
        <v>875</v>
      </c>
      <c r="B884" s="103" t="s">
        <v>41</v>
      </c>
      <c r="C884" s="104">
        <v>501200789</v>
      </c>
      <c r="D884" s="110" t="s">
        <v>792</v>
      </c>
      <c r="E884" s="104">
        <v>3.17</v>
      </c>
      <c r="F884" s="106" t="str">
        <f t="shared" si="38"/>
        <v>Khá</v>
      </c>
      <c r="G884" s="104">
        <v>73</v>
      </c>
      <c r="H884" s="106" t="str">
        <f t="shared" si="39"/>
        <v>Khá</v>
      </c>
      <c r="I884" s="104" t="s">
        <v>76</v>
      </c>
      <c r="J884" s="107"/>
    </row>
    <row r="885" spans="1:10" s="108" customFormat="1" ht="17.25" customHeight="1" x14ac:dyDescent="0.25">
      <c r="A885" s="102">
        <v>876</v>
      </c>
      <c r="B885" s="103" t="s">
        <v>41</v>
      </c>
      <c r="C885" s="104">
        <v>501200818</v>
      </c>
      <c r="D885" s="110" t="s">
        <v>793</v>
      </c>
      <c r="E885" s="104">
        <v>2.31</v>
      </c>
      <c r="F885" s="106" t="str">
        <f t="shared" si="38"/>
        <v>Trung bình</v>
      </c>
      <c r="G885" s="104">
        <v>71</v>
      </c>
      <c r="H885" s="106" t="str">
        <f t="shared" si="39"/>
        <v>Khá</v>
      </c>
      <c r="I885" s="104" t="s">
        <v>79</v>
      </c>
      <c r="J885" s="107"/>
    </row>
    <row r="886" spans="1:10" s="108" customFormat="1" ht="17.25" customHeight="1" x14ac:dyDescent="0.25">
      <c r="A886" s="102">
        <v>877</v>
      </c>
      <c r="B886" s="103" t="s">
        <v>41</v>
      </c>
      <c r="C886" s="104">
        <v>501200838</v>
      </c>
      <c r="D886" s="110" t="s">
        <v>794</v>
      </c>
      <c r="E886" s="104">
        <v>2.71</v>
      </c>
      <c r="F886" s="106" t="str">
        <f t="shared" si="38"/>
        <v>Khá</v>
      </c>
      <c r="G886" s="104">
        <v>76</v>
      </c>
      <c r="H886" s="106" t="str">
        <f t="shared" si="39"/>
        <v>Khá</v>
      </c>
      <c r="I886" s="104" t="s">
        <v>76</v>
      </c>
      <c r="J886" s="107"/>
    </row>
    <row r="887" spans="1:10" s="108" customFormat="1" ht="17.25" customHeight="1" x14ac:dyDescent="0.25">
      <c r="A887" s="102">
        <v>878</v>
      </c>
      <c r="B887" s="103" t="s">
        <v>42</v>
      </c>
      <c r="C887" s="104" t="s">
        <v>663</v>
      </c>
      <c r="D887" s="110" t="s">
        <v>664</v>
      </c>
      <c r="E887" s="104">
        <v>2.5499999999999998</v>
      </c>
      <c r="F887" s="106" t="str">
        <f t="shared" si="38"/>
        <v>Khá</v>
      </c>
      <c r="G887" s="104">
        <v>77</v>
      </c>
      <c r="H887" s="106" t="str">
        <f t="shared" si="39"/>
        <v>Khá</v>
      </c>
      <c r="I887" s="104" t="s">
        <v>76</v>
      </c>
      <c r="J887" s="107"/>
    </row>
    <row r="888" spans="1:10" s="108" customFormat="1" ht="17.25" customHeight="1" x14ac:dyDescent="0.25">
      <c r="A888" s="102">
        <v>879</v>
      </c>
      <c r="B888" s="103" t="s">
        <v>42</v>
      </c>
      <c r="C888" s="104" t="s">
        <v>665</v>
      </c>
      <c r="D888" s="110" t="s">
        <v>666</v>
      </c>
      <c r="E888" s="104">
        <v>2.57</v>
      </c>
      <c r="F888" s="106" t="str">
        <f t="shared" si="38"/>
        <v>Khá</v>
      </c>
      <c r="G888" s="104">
        <v>77</v>
      </c>
      <c r="H888" s="106" t="str">
        <f t="shared" si="39"/>
        <v>Khá</v>
      </c>
      <c r="I888" s="104" t="s">
        <v>76</v>
      </c>
      <c r="J888" s="107"/>
    </row>
    <row r="889" spans="1:10" s="108" customFormat="1" ht="17.25" customHeight="1" x14ac:dyDescent="0.25">
      <c r="A889" s="102">
        <v>880</v>
      </c>
      <c r="B889" s="103" t="s">
        <v>42</v>
      </c>
      <c r="C889" s="104" t="s">
        <v>667</v>
      </c>
      <c r="D889" s="110" t="s">
        <v>668</v>
      </c>
      <c r="E889" s="104">
        <v>2.9</v>
      </c>
      <c r="F889" s="106" t="str">
        <f t="shared" si="38"/>
        <v>Khá</v>
      </c>
      <c r="G889" s="104">
        <v>75</v>
      </c>
      <c r="H889" s="106" t="str">
        <f t="shared" si="39"/>
        <v>Khá</v>
      </c>
      <c r="I889" s="104" t="s">
        <v>76</v>
      </c>
      <c r="J889" s="107"/>
    </row>
    <row r="890" spans="1:10" s="108" customFormat="1" ht="17.25" customHeight="1" x14ac:dyDescent="0.25">
      <c r="A890" s="102">
        <v>881</v>
      </c>
      <c r="B890" s="103" t="s">
        <v>42</v>
      </c>
      <c r="C890" s="104" t="s">
        <v>669</v>
      </c>
      <c r="D890" s="110" t="s">
        <v>670</v>
      </c>
      <c r="E890" s="104">
        <v>2.69</v>
      </c>
      <c r="F890" s="106" t="str">
        <f t="shared" si="38"/>
        <v>Khá</v>
      </c>
      <c r="G890" s="104">
        <v>70</v>
      </c>
      <c r="H890" s="106" t="str">
        <f t="shared" si="39"/>
        <v>Khá</v>
      </c>
      <c r="I890" s="104" t="s">
        <v>76</v>
      </c>
      <c r="J890" s="107"/>
    </row>
    <row r="891" spans="1:10" s="108" customFormat="1" ht="17.25" customHeight="1" x14ac:dyDescent="0.25">
      <c r="A891" s="102">
        <v>882</v>
      </c>
      <c r="B891" s="103" t="s">
        <v>42</v>
      </c>
      <c r="C891" s="104" t="s">
        <v>671</v>
      </c>
      <c r="D891" s="110" t="s">
        <v>672</v>
      </c>
      <c r="E891" s="104">
        <v>2.6</v>
      </c>
      <c r="F891" s="106" t="str">
        <f t="shared" si="38"/>
        <v>Khá</v>
      </c>
      <c r="G891" s="104">
        <v>73</v>
      </c>
      <c r="H891" s="106" t="str">
        <f t="shared" si="39"/>
        <v>Khá</v>
      </c>
      <c r="I891" s="104" t="s">
        <v>76</v>
      </c>
      <c r="J891" s="107"/>
    </row>
    <row r="892" spans="1:10" s="108" customFormat="1" ht="17.25" customHeight="1" x14ac:dyDescent="0.25">
      <c r="A892" s="102">
        <v>883</v>
      </c>
      <c r="B892" s="103" t="s">
        <v>42</v>
      </c>
      <c r="C892" s="104" t="s">
        <v>673</v>
      </c>
      <c r="D892" s="110" t="s">
        <v>674</v>
      </c>
      <c r="E892" s="104">
        <v>3.31</v>
      </c>
      <c r="F892" s="106" t="str">
        <f t="shared" si="38"/>
        <v>Giỏi</v>
      </c>
      <c r="G892" s="104">
        <v>79</v>
      </c>
      <c r="H892" s="106" t="str">
        <f t="shared" si="39"/>
        <v>Khá</v>
      </c>
      <c r="I892" s="104" t="s">
        <v>76</v>
      </c>
      <c r="J892" s="107"/>
    </row>
    <row r="893" spans="1:10" s="108" customFormat="1" ht="17.25" customHeight="1" x14ac:dyDescent="0.25">
      <c r="A893" s="102">
        <v>884</v>
      </c>
      <c r="B893" s="103" t="s">
        <v>42</v>
      </c>
      <c r="C893" s="104" t="s">
        <v>675</v>
      </c>
      <c r="D893" s="110" t="s">
        <v>676</v>
      </c>
      <c r="E893" s="104">
        <v>2.64</v>
      </c>
      <c r="F893" s="106" t="str">
        <f t="shared" si="38"/>
        <v>Khá</v>
      </c>
      <c r="G893" s="104">
        <v>83</v>
      </c>
      <c r="H893" s="106" t="str">
        <f t="shared" si="39"/>
        <v>Tốt</v>
      </c>
      <c r="I893" s="104" t="s">
        <v>76</v>
      </c>
      <c r="J893" s="107"/>
    </row>
    <row r="894" spans="1:10" s="108" customFormat="1" ht="17.25" customHeight="1" x14ac:dyDescent="0.25">
      <c r="A894" s="102">
        <v>885</v>
      </c>
      <c r="B894" s="103" t="s">
        <v>42</v>
      </c>
      <c r="C894" s="104" t="s">
        <v>677</v>
      </c>
      <c r="D894" s="110" t="s">
        <v>678</v>
      </c>
      <c r="E894" s="104">
        <v>2.5499999999999998</v>
      </c>
      <c r="F894" s="106" t="str">
        <f t="shared" si="38"/>
        <v>Khá</v>
      </c>
      <c r="G894" s="104">
        <v>70</v>
      </c>
      <c r="H894" s="106" t="str">
        <f t="shared" si="39"/>
        <v>Khá</v>
      </c>
      <c r="I894" s="104" t="s">
        <v>76</v>
      </c>
      <c r="J894" s="107"/>
    </row>
    <row r="895" spans="1:10" s="108" customFormat="1" ht="17.25" customHeight="1" x14ac:dyDescent="0.25">
      <c r="A895" s="102">
        <v>886</v>
      </c>
      <c r="B895" s="103" t="s">
        <v>42</v>
      </c>
      <c r="C895" s="104" t="s">
        <v>679</v>
      </c>
      <c r="D895" s="110" t="s">
        <v>383</v>
      </c>
      <c r="E895" s="104">
        <v>2.48</v>
      </c>
      <c r="F895" s="106" t="str">
        <f t="shared" si="38"/>
        <v>Trung bình</v>
      </c>
      <c r="G895" s="104">
        <v>62</v>
      </c>
      <c r="H895" s="106" t="str">
        <f t="shared" si="39"/>
        <v>TB Khá</v>
      </c>
      <c r="I895" s="104" t="s">
        <v>79</v>
      </c>
      <c r="J895" s="107"/>
    </row>
    <row r="896" spans="1:10" s="108" customFormat="1" ht="17.25" customHeight="1" x14ac:dyDescent="0.25">
      <c r="A896" s="102">
        <v>887</v>
      </c>
      <c r="B896" s="103" t="s">
        <v>42</v>
      </c>
      <c r="C896" s="104" t="s">
        <v>680</v>
      </c>
      <c r="D896" s="110" t="s">
        <v>681</v>
      </c>
      <c r="E896" s="104">
        <v>2.71</v>
      </c>
      <c r="F896" s="106" t="str">
        <f t="shared" si="38"/>
        <v>Khá</v>
      </c>
      <c r="G896" s="104">
        <v>73</v>
      </c>
      <c r="H896" s="106" t="str">
        <f t="shared" si="39"/>
        <v>Khá</v>
      </c>
      <c r="I896" s="104" t="s">
        <v>76</v>
      </c>
      <c r="J896" s="107"/>
    </row>
    <row r="897" spans="1:10" s="108" customFormat="1" ht="17.25" customHeight="1" x14ac:dyDescent="0.25">
      <c r="A897" s="102">
        <v>888</v>
      </c>
      <c r="B897" s="103" t="s">
        <v>42</v>
      </c>
      <c r="C897" s="104" t="s">
        <v>682</v>
      </c>
      <c r="D897" s="110" t="s">
        <v>683</v>
      </c>
      <c r="E897" s="104">
        <v>2.76</v>
      </c>
      <c r="F897" s="106" t="str">
        <f t="shared" si="38"/>
        <v>Khá</v>
      </c>
      <c r="G897" s="104">
        <v>70</v>
      </c>
      <c r="H897" s="106" t="str">
        <f t="shared" si="39"/>
        <v>Khá</v>
      </c>
      <c r="I897" s="104" t="s">
        <v>76</v>
      </c>
      <c r="J897" s="107"/>
    </row>
    <row r="898" spans="1:10" s="108" customFormat="1" ht="17.25" customHeight="1" x14ac:dyDescent="0.25">
      <c r="A898" s="102">
        <v>889</v>
      </c>
      <c r="B898" s="103" t="s">
        <v>42</v>
      </c>
      <c r="C898" s="104" t="s">
        <v>684</v>
      </c>
      <c r="D898" s="110" t="s">
        <v>685</v>
      </c>
      <c r="E898" s="104">
        <v>2.5</v>
      </c>
      <c r="F898" s="106" t="str">
        <f t="shared" si="38"/>
        <v>Khá</v>
      </c>
      <c r="G898" s="104">
        <v>73</v>
      </c>
      <c r="H898" s="106" t="str">
        <f t="shared" si="39"/>
        <v>Khá</v>
      </c>
      <c r="I898" s="104" t="s">
        <v>76</v>
      </c>
      <c r="J898" s="107"/>
    </row>
    <row r="899" spans="1:10" s="108" customFormat="1" ht="17.25" customHeight="1" x14ac:dyDescent="0.25">
      <c r="A899" s="102">
        <v>890</v>
      </c>
      <c r="B899" s="103" t="s">
        <v>42</v>
      </c>
      <c r="C899" s="104" t="s">
        <v>686</v>
      </c>
      <c r="D899" s="110" t="s">
        <v>687</v>
      </c>
      <c r="E899" s="104">
        <v>2.4500000000000002</v>
      </c>
      <c r="F899" s="106" t="str">
        <f t="shared" si="38"/>
        <v>Trung bình</v>
      </c>
      <c r="G899" s="104">
        <v>72</v>
      </c>
      <c r="H899" s="106" t="str">
        <f t="shared" si="39"/>
        <v>Khá</v>
      </c>
      <c r="I899" s="104" t="s">
        <v>79</v>
      </c>
      <c r="J899" s="107"/>
    </row>
    <row r="900" spans="1:10" s="108" customFormat="1" ht="17.25" customHeight="1" x14ac:dyDescent="0.25">
      <c r="A900" s="102">
        <v>891</v>
      </c>
      <c r="B900" s="103" t="s">
        <v>42</v>
      </c>
      <c r="C900" s="104" t="s">
        <v>688</v>
      </c>
      <c r="D900" s="110" t="s">
        <v>689</v>
      </c>
      <c r="E900" s="104">
        <v>3.07</v>
      </c>
      <c r="F900" s="106" t="str">
        <f t="shared" si="38"/>
        <v>Khá</v>
      </c>
      <c r="G900" s="104">
        <v>85</v>
      </c>
      <c r="H900" s="106" t="str">
        <f t="shared" si="39"/>
        <v>Tốt</v>
      </c>
      <c r="I900" s="104" t="s">
        <v>76</v>
      </c>
      <c r="J900" s="107"/>
    </row>
    <row r="901" spans="1:10" s="108" customFormat="1" ht="17.25" customHeight="1" x14ac:dyDescent="0.25">
      <c r="A901" s="102">
        <v>892</v>
      </c>
      <c r="B901" s="103" t="s">
        <v>42</v>
      </c>
      <c r="C901" s="104" t="s">
        <v>690</v>
      </c>
      <c r="D901" s="110" t="s">
        <v>691</v>
      </c>
      <c r="E901" s="104">
        <v>2.52</v>
      </c>
      <c r="F901" s="106" t="str">
        <f t="shared" si="38"/>
        <v>Khá</v>
      </c>
      <c r="G901" s="104">
        <v>86</v>
      </c>
      <c r="H901" s="106" t="str">
        <f t="shared" si="39"/>
        <v>Tốt</v>
      </c>
      <c r="I901" s="104" t="s">
        <v>76</v>
      </c>
      <c r="J901" s="107"/>
    </row>
    <row r="902" spans="1:10" s="108" customFormat="1" ht="17.25" customHeight="1" x14ac:dyDescent="0.25">
      <c r="A902" s="102">
        <v>893</v>
      </c>
      <c r="B902" s="103" t="s">
        <v>42</v>
      </c>
      <c r="C902" s="104" t="s">
        <v>692</v>
      </c>
      <c r="D902" s="110" t="s">
        <v>315</v>
      </c>
      <c r="E902" s="104">
        <v>2.76</v>
      </c>
      <c r="F902" s="106" t="str">
        <f t="shared" si="38"/>
        <v>Khá</v>
      </c>
      <c r="G902" s="104">
        <v>82</v>
      </c>
      <c r="H902" s="106" t="str">
        <f t="shared" si="39"/>
        <v>Tốt</v>
      </c>
      <c r="I902" s="104" t="s">
        <v>76</v>
      </c>
      <c r="J902" s="107"/>
    </row>
    <row r="903" spans="1:10" s="108" customFormat="1" ht="17.25" customHeight="1" x14ac:dyDescent="0.25">
      <c r="A903" s="102">
        <v>894</v>
      </c>
      <c r="B903" s="103" t="s">
        <v>42</v>
      </c>
      <c r="C903" s="104" t="s">
        <v>693</v>
      </c>
      <c r="D903" s="110" t="s">
        <v>694</v>
      </c>
      <c r="E903" s="104">
        <v>2.74</v>
      </c>
      <c r="F903" s="106" t="str">
        <f t="shared" si="38"/>
        <v>Khá</v>
      </c>
      <c r="G903" s="104">
        <v>75</v>
      </c>
      <c r="H903" s="106" t="str">
        <f t="shared" si="39"/>
        <v>Khá</v>
      </c>
      <c r="I903" s="104" t="s">
        <v>76</v>
      </c>
      <c r="J903" s="107"/>
    </row>
    <row r="904" spans="1:10" s="108" customFormat="1" ht="17.25" customHeight="1" x14ac:dyDescent="0.25">
      <c r="A904" s="102">
        <v>895</v>
      </c>
      <c r="B904" s="103" t="s">
        <v>42</v>
      </c>
      <c r="C904" s="104" t="s">
        <v>695</v>
      </c>
      <c r="D904" s="110" t="s">
        <v>696</v>
      </c>
      <c r="E904" s="104">
        <v>1.26</v>
      </c>
      <c r="F904" s="106" t="str">
        <f t="shared" si="38"/>
        <v>Yếu</v>
      </c>
      <c r="G904" s="104">
        <v>55</v>
      </c>
      <c r="H904" s="106" t="str">
        <f t="shared" si="39"/>
        <v>Trung bình</v>
      </c>
      <c r="I904" s="104" t="s">
        <v>75</v>
      </c>
      <c r="J904" s="107"/>
    </row>
    <row r="905" spans="1:10" s="108" customFormat="1" ht="17.25" customHeight="1" x14ac:dyDescent="0.25">
      <c r="A905" s="102">
        <v>896</v>
      </c>
      <c r="B905" s="103" t="s">
        <v>42</v>
      </c>
      <c r="C905" s="104" t="s">
        <v>697</v>
      </c>
      <c r="D905" s="110" t="s">
        <v>698</v>
      </c>
      <c r="E905" s="104">
        <v>2.21</v>
      </c>
      <c r="F905" s="106" t="str">
        <f t="shared" si="38"/>
        <v>Trung bình</v>
      </c>
      <c r="G905" s="104">
        <v>53</v>
      </c>
      <c r="H905" s="106" t="str">
        <f t="shared" si="39"/>
        <v>Trung bình</v>
      </c>
      <c r="I905" s="104" t="s">
        <v>79</v>
      </c>
      <c r="J905" s="107"/>
    </row>
    <row r="906" spans="1:10" s="108" customFormat="1" ht="17.25" customHeight="1" x14ac:dyDescent="0.25">
      <c r="A906" s="102">
        <v>897</v>
      </c>
      <c r="B906" s="103" t="s">
        <v>42</v>
      </c>
      <c r="C906" s="104" t="s">
        <v>699</v>
      </c>
      <c r="D906" s="110" t="s">
        <v>700</v>
      </c>
      <c r="E906" s="104">
        <v>2.4</v>
      </c>
      <c r="F906" s="106" t="str">
        <f t="shared" si="38"/>
        <v>Trung bình</v>
      </c>
      <c r="G906" s="104">
        <v>73</v>
      </c>
      <c r="H906" s="106" t="str">
        <f t="shared" si="39"/>
        <v>Khá</v>
      </c>
      <c r="I906" s="104" t="s">
        <v>79</v>
      </c>
      <c r="J906" s="107"/>
    </row>
    <row r="907" spans="1:10" s="108" customFormat="1" ht="17.25" customHeight="1" x14ac:dyDescent="0.25">
      <c r="A907" s="102">
        <v>898</v>
      </c>
      <c r="B907" s="103" t="s">
        <v>42</v>
      </c>
      <c r="C907" s="104" t="s">
        <v>701</v>
      </c>
      <c r="D907" s="110" t="s">
        <v>702</v>
      </c>
      <c r="E907" s="104">
        <v>2.86</v>
      </c>
      <c r="F907" s="106" t="str">
        <f t="shared" ref="F907:F970" si="40">IF(E907&lt;2,"Yếu",IF(E907&lt;2.5,"Trung bình",IF(E907&lt;3.2,"Khá",IF(E907&lt;3.6,"Giỏi","Xuất sắc"))))</f>
        <v>Khá</v>
      </c>
      <c r="G907" s="104">
        <v>75</v>
      </c>
      <c r="H907" s="106" t="str">
        <f t="shared" ref="H907:H970" si="41">IF(G907&lt;30,"Kém",IF(G907&lt;50,"Yếu",IF(G907&lt;60,"Trung bình",IF(G907&lt;70,"TB Khá",IF(G907&lt;80,"Khá",IF(G907&lt;90,"Tốt","Xuất sắc"))))))</f>
        <v>Khá</v>
      </c>
      <c r="I907" s="104" t="s">
        <v>76</v>
      </c>
      <c r="J907" s="107"/>
    </row>
    <row r="908" spans="1:10" s="108" customFormat="1" ht="17.25" customHeight="1" x14ac:dyDescent="0.25">
      <c r="A908" s="102">
        <v>899</v>
      </c>
      <c r="B908" s="103" t="s">
        <v>42</v>
      </c>
      <c r="C908" s="104" t="s">
        <v>703</v>
      </c>
      <c r="D908" s="110" t="s">
        <v>704</v>
      </c>
      <c r="E908" s="104">
        <v>2.48</v>
      </c>
      <c r="F908" s="106" t="str">
        <f t="shared" si="40"/>
        <v>Trung bình</v>
      </c>
      <c r="G908" s="104">
        <v>65</v>
      </c>
      <c r="H908" s="106" t="str">
        <f t="shared" si="41"/>
        <v>TB Khá</v>
      </c>
      <c r="I908" s="104" t="s">
        <v>79</v>
      </c>
      <c r="J908" s="107"/>
    </row>
    <row r="909" spans="1:10" s="108" customFormat="1" ht="17.25" customHeight="1" x14ac:dyDescent="0.25">
      <c r="A909" s="102">
        <v>900</v>
      </c>
      <c r="B909" s="103" t="s">
        <v>42</v>
      </c>
      <c r="C909" s="104" t="s">
        <v>705</v>
      </c>
      <c r="D909" s="110" t="s">
        <v>706</v>
      </c>
      <c r="E909" s="104">
        <v>2.5</v>
      </c>
      <c r="F909" s="106" t="str">
        <f t="shared" si="40"/>
        <v>Khá</v>
      </c>
      <c r="G909" s="104">
        <v>70</v>
      </c>
      <c r="H909" s="106" t="str">
        <f t="shared" si="41"/>
        <v>Khá</v>
      </c>
      <c r="I909" s="104" t="s">
        <v>76</v>
      </c>
      <c r="J909" s="107"/>
    </row>
    <row r="910" spans="1:10" s="108" customFormat="1" ht="17.25" customHeight="1" x14ac:dyDescent="0.25">
      <c r="A910" s="102">
        <v>901</v>
      </c>
      <c r="B910" s="103" t="s">
        <v>42</v>
      </c>
      <c r="C910" s="104" t="s">
        <v>707</v>
      </c>
      <c r="D910" s="110" t="s">
        <v>708</v>
      </c>
      <c r="E910" s="104">
        <v>2.5</v>
      </c>
      <c r="F910" s="106" t="str">
        <f t="shared" si="40"/>
        <v>Khá</v>
      </c>
      <c r="G910" s="104">
        <v>70</v>
      </c>
      <c r="H910" s="106" t="str">
        <f t="shared" si="41"/>
        <v>Khá</v>
      </c>
      <c r="I910" s="104" t="s">
        <v>76</v>
      </c>
      <c r="J910" s="107"/>
    </row>
    <row r="911" spans="1:10" s="108" customFormat="1" ht="17.25" customHeight="1" x14ac:dyDescent="0.25">
      <c r="A911" s="102">
        <v>902</v>
      </c>
      <c r="B911" s="103" t="s">
        <v>42</v>
      </c>
      <c r="C911" s="104" t="s">
        <v>709</v>
      </c>
      <c r="D911" s="110" t="s">
        <v>710</v>
      </c>
      <c r="E911" s="104">
        <v>3.19</v>
      </c>
      <c r="F911" s="106" t="str">
        <f t="shared" si="40"/>
        <v>Khá</v>
      </c>
      <c r="G911" s="104">
        <v>73</v>
      </c>
      <c r="H911" s="106" t="str">
        <f t="shared" si="41"/>
        <v>Khá</v>
      </c>
      <c r="I911" s="104" t="s">
        <v>76</v>
      </c>
      <c r="J911" s="107"/>
    </row>
    <row r="912" spans="1:10" s="108" customFormat="1" ht="17.25" customHeight="1" x14ac:dyDescent="0.25">
      <c r="A912" s="102">
        <v>903</v>
      </c>
      <c r="B912" s="103" t="s">
        <v>42</v>
      </c>
      <c r="C912" s="104" t="s">
        <v>711</v>
      </c>
      <c r="D912" s="110" t="s">
        <v>381</v>
      </c>
      <c r="E912" s="104">
        <v>2.48</v>
      </c>
      <c r="F912" s="106" t="str">
        <f t="shared" si="40"/>
        <v>Trung bình</v>
      </c>
      <c r="G912" s="104">
        <v>70</v>
      </c>
      <c r="H912" s="106" t="str">
        <f t="shared" si="41"/>
        <v>Khá</v>
      </c>
      <c r="I912" s="104" t="s">
        <v>79</v>
      </c>
      <c r="J912" s="107"/>
    </row>
    <row r="913" spans="1:10" s="108" customFormat="1" ht="17.25" customHeight="1" x14ac:dyDescent="0.25">
      <c r="A913" s="102">
        <v>904</v>
      </c>
      <c r="B913" s="103" t="s">
        <v>42</v>
      </c>
      <c r="C913" s="104" t="s">
        <v>712</v>
      </c>
      <c r="D913" s="110" t="s">
        <v>713</v>
      </c>
      <c r="E913" s="104">
        <v>2.14</v>
      </c>
      <c r="F913" s="106" t="str">
        <f t="shared" si="40"/>
        <v>Trung bình</v>
      </c>
      <c r="G913" s="104">
        <v>67</v>
      </c>
      <c r="H913" s="106" t="str">
        <f t="shared" si="41"/>
        <v>TB Khá</v>
      </c>
      <c r="I913" s="104" t="s">
        <v>79</v>
      </c>
      <c r="J913" s="107"/>
    </row>
    <row r="914" spans="1:10" s="108" customFormat="1" ht="17.25" customHeight="1" x14ac:dyDescent="0.25">
      <c r="A914" s="102">
        <v>905</v>
      </c>
      <c r="B914" s="103" t="s">
        <v>42</v>
      </c>
      <c r="C914" s="104" t="s">
        <v>714</v>
      </c>
      <c r="D914" s="110" t="s">
        <v>715</v>
      </c>
      <c r="E914" s="104">
        <v>2.6</v>
      </c>
      <c r="F914" s="106" t="str">
        <f t="shared" si="40"/>
        <v>Khá</v>
      </c>
      <c r="G914" s="104">
        <v>70</v>
      </c>
      <c r="H914" s="106" t="str">
        <f t="shared" si="41"/>
        <v>Khá</v>
      </c>
      <c r="I914" s="104" t="s">
        <v>76</v>
      </c>
      <c r="J914" s="107"/>
    </row>
    <row r="915" spans="1:10" s="108" customFormat="1" ht="17.25" customHeight="1" x14ac:dyDescent="0.25">
      <c r="A915" s="102">
        <v>906</v>
      </c>
      <c r="B915" s="103" t="s">
        <v>42</v>
      </c>
      <c r="C915" s="104" t="s">
        <v>716</v>
      </c>
      <c r="D915" s="110" t="s">
        <v>717</v>
      </c>
      <c r="E915" s="104">
        <v>2.81</v>
      </c>
      <c r="F915" s="106" t="str">
        <f t="shared" si="40"/>
        <v>Khá</v>
      </c>
      <c r="G915" s="104">
        <v>75</v>
      </c>
      <c r="H915" s="106" t="str">
        <f t="shared" si="41"/>
        <v>Khá</v>
      </c>
      <c r="I915" s="104" t="s">
        <v>76</v>
      </c>
      <c r="J915" s="107"/>
    </row>
    <row r="916" spans="1:10" s="108" customFormat="1" ht="17.25" customHeight="1" x14ac:dyDescent="0.25">
      <c r="A916" s="102">
        <v>907</v>
      </c>
      <c r="B916" s="103" t="s">
        <v>42</v>
      </c>
      <c r="C916" s="104" t="s">
        <v>718</v>
      </c>
      <c r="D916" s="110" t="s">
        <v>719</v>
      </c>
      <c r="E916" s="104">
        <v>2.36</v>
      </c>
      <c r="F916" s="106" t="str">
        <f t="shared" si="40"/>
        <v>Trung bình</v>
      </c>
      <c r="G916" s="104">
        <v>78</v>
      </c>
      <c r="H916" s="106" t="str">
        <f t="shared" si="41"/>
        <v>Khá</v>
      </c>
      <c r="I916" s="104" t="s">
        <v>79</v>
      </c>
      <c r="J916" s="107"/>
    </row>
    <row r="917" spans="1:10" s="108" customFormat="1" ht="17.25" customHeight="1" x14ac:dyDescent="0.25">
      <c r="A917" s="102">
        <v>908</v>
      </c>
      <c r="B917" s="103" t="s">
        <v>42</v>
      </c>
      <c r="C917" s="104" t="s">
        <v>720</v>
      </c>
      <c r="D917" s="110" t="s">
        <v>721</v>
      </c>
      <c r="E917" s="104">
        <v>2.31</v>
      </c>
      <c r="F917" s="106" t="str">
        <f t="shared" si="40"/>
        <v>Trung bình</v>
      </c>
      <c r="G917" s="104">
        <v>63</v>
      </c>
      <c r="H917" s="106" t="str">
        <f t="shared" si="41"/>
        <v>TB Khá</v>
      </c>
      <c r="I917" s="104" t="s">
        <v>79</v>
      </c>
      <c r="J917" s="107"/>
    </row>
    <row r="918" spans="1:10" s="108" customFormat="1" ht="17.25" customHeight="1" x14ac:dyDescent="0.25">
      <c r="A918" s="102">
        <v>909</v>
      </c>
      <c r="B918" s="103" t="s">
        <v>42</v>
      </c>
      <c r="C918" s="104" t="s">
        <v>722</v>
      </c>
      <c r="D918" s="110" t="s">
        <v>723</v>
      </c>
      <c r="E918" s="104">
        <v>2.76</v>
      </c>
      <c r="F918" s="106" t="str">
        <f t="shared" si="40"/>
        <v>Khá</v>
      </c>
      <c r="G918" s="104">
        <v>70</v>
      </c>
      <c r="H918" s="106" t="str">
        <f t="shared" si="41"/>
        <v>Khá</v>
      </c>
      <c r="I918" s="104" t="s">
        <v>76</v>
      </c>
      <c r="J918" s="107"/>
    </row>
    <row r="919" spans="1:10" s="108" customFormat="1" ht="17.25" customHeight="1" x14ac:dyDescent="0.25">
      <c r="A919" s="102">
        <v>910</v>
      </c>
      <c r="B919" s="103" t="s">
        <v>42</v>
      </c>
      <c r="C919" s="104" t="s">
        <v>724</v>
      </c>
      <c r="D919" s="110" t="s">
        <v>725</v>
      </c>
      <c r="E919" s="104">
        <v>2.52</v>
      </c>
      <c r="F919" s="106" t="str">
        <f t="shared" si="40"/>
        <v>Khá</v>
      </c>
      <c r="G919" s="104">
        <v>70</v>
      </c>
      <c r="H919" s="106" t="str">
        <f t="shared" si="41"/>
        <v>Khá</v>
      </c>
      <c r="I919" s="104" t="s">
        <v>76</v>
      </c>
      <c r="J919" s="107"/>
    </row>
    <row r="920" spans="1:10" s="108" customFormat="1" ht="17.25" customHeight="1" x14ac:dyDescent="0.25">
      <c r="A920" s="102">
        <v>911</v>
      </c>
      <c r="B920" s="103" t="s">
        <v>42</v>
      </c>
      <c r="C920" s="104" t="s">
        <v>726</v>
      </c>
      <c r="D920" s="110" t="s">
        <v>727</v>
      </c>
      <c r="E920" s="104">
        <v>2.38</v>
      </c>
      <c r="F920" s="106" t="str">
        <f t="shared" si="40"/>
        <v>Trung bình</v>
      </c>
      <c r="G920" s="104">
        <v>79</v>
      </c>
      <c r="H920" s="106" t="str">
        <f t="shared" si="41"/>
        <v>Khá</v>
      </c>
      <c r="I920" s="104" t="s">
        <v>79</v>
      </c>
      <c r="J920" s="107"/>
    </row>
    <row r="921" spans="1:10" s="108" customFormat="1" ht="17.25" customHeight="1" x14ac:dyDescent="0.25">
      <c r="A921" s="102">
        <v>912</v>
      </c>
      <c r="B921" s="103" t="s">
        <v>42</v>
      </c>
      <c r="C921" s="104" t="s">
        <v>728</v>
      </c>
      <c r="D921" s="110" t="s">
        <v>729</v>
      </c>
      <c r="E921" s="104">
        <v>2.17</v>
      </c>
      <c r="F921" s="106" t="str">
        <f t="shared" si="40"/>
        <v>Trung bình</v>
      </c>
      <c r="G921" s="104">
        <v>70</v>
      </c>
      <c r="H921" s="106" t="str">
        <f t="shared" si="41"/>
        <v>Khá</v>
      </c>
      <c r="I921" s="104" t="s">
        <v>79</v>
      </c>
      <c r="J921" s="107"/>
    </row>
    <row r="922" spans="1:10" s="108" customFormat="1" ht="17.25" customHeight="1" x14ac:dyDescent="0.25">
      <c r="A922" s="102">
        <v>913</v>
      </c>
      <c r="B922" s="103" t="s">
        <v>42</v>
      </c>
      <c r="C922" s="104" t="s">
        <v>730</v>
      </c>
      <c r="D922" s="110" t="s">
        <v>731</v>
      </c>
      <c r="E922" s="104">
        <v>2.81</v>
      </c>
      <c r="F922" s="106" t="str">
        <f t="shared" si="40"/>
        <v>Khá</v>
      </c>
      <c r="G922" s="104">
        <v>70</v>
      </c>
      <c r="H922" s="106" t="str">
        <f t="shared" si="41"/>
        <v>Khá</v>
      </c>
      <c r="I922" s="104" t="s">
        <v>76</v>
      </c>
      <c r="J922" s="107"/>
    </row>
    <row r="923" spans="1:10" s="108" customFormat="1" ht="17.25" customHeight="1" x14ac:dyDescent="0.25">
      <c r="A923" s="102">
        <v>914</v>
      </c>
      <c r="B923" s="103" t="s">
        <v>42</v>
      </c>
      <c r="C923" s="104" t="s">
        <v>732</v>
      </c>
      <c r="D923" s="110" t="s">
        <v>733</v>
      </c>
      <c r="E923" s="104">
        <v>2.5499999999999998</v>
      </c>
      <c r="F923" s="106" t="str">
        <f t="shared" si="40"/>
        <v>Khá</v>
      </c>
      <c r="G923" s="104">
        <v>66</v>
      </c>
      <c r="H923" s="106" t="str">
        <f t="shared" si="41"/>
        <v>TB Khá</v>
      </c>
      <c r="I923" s="104" t="s">
        <v>82</v>
      </c>
      <c r="J923" s="107"/>
    </row>
    <row r="924" spans="1:10" s="108" customFormat="1" ht="17.25" customHeight="1" x14ac:dyDescent="0.25">
      <c r="A924" s="102">
        <v>915</v>
      </c>
      <c r="B924" s="103" t="s">
        <v>42</v>
      </c>
      <c r="C924" s="104" t="s">
        <v>734</v>
      </c>
      <c r="D924" s="110" t="s">
        <v>735</v>
      </c>
      <c r="E924" s="104">
        <v>2.5499999999999998</v>
      </c>
      <c r="F924" s="106" t="str">
        <f t="shared" si="40"/>
        <v>Khá</v>
      </c>
      <c r="G924" s="104">
        <v>72</v>
      </c>
      <c r="H924" s="106" t="str">
        <f t="shared" si="41"/>
        <v>Khá</v>
      </c>
      <c r="I924" s="104" t="s">
        <v>76</v>
      </c>
      <c r="J924" s="107"/>
    </row>
    <row r="925" spans="1:10" s="108" customFormat="1" ht="17.25" customHeight="1" x14ac:dyDescent="0.25">
      <c r="A925" s="102">
        <v>916</v>
      </c>
      <c r="B925" s="103" t="s">
        <v>42</v>
      </c>
      <c r="C925" s="104" t="s">
        <v>736</v>
      </c>
      <c r="D925" s="110" t="s">
        <v>737</v>
      </c>
      <c r="E925" s="104">
        <v>2.12</v>
      </c>
      <c r="F925" s="106" t="str">
        <f t="shared" si="40"/>
        <v>Trung bình</v>
      </c>
      <c r="G925" s="104">
        <v>60</v>
      </c>
      <c r="H925" s="106" t="str">
        <f t="shared" si="41"/>
        <v>TB Khá</v>
      </c>
      <c r="I925" s="104" t="s">
        <v>75</v>
      </c>
      <c r="J925" s="107"/>
    </row>
    <row r="926" spans="1:10" s="108" customFormat="1" ht="17.25" customHeight="1" x14ac:dyDescent="0.25">
      <c r="A926" s="102">
        <v>917</v>
      </c>
      <c r="B926" s="103" t="s">
        <v>42</v>
      </c>
      <c r="C926" s="104" t="s">
        <v>738</v>
      </c>
      <c r="D926" s="110" t="s">
        <v>739</v>
      </c>
      <c r="E926" s="104">
        <v>2.31</v>
      </c>
      <c r="F926" s="106" t="str">
        <f t="shared" si="40"/>
        <v>Trung bình</v>
      </c>
      <c r="G926" s="104">
        <v>75</v>
      </c>
      <c r="H926" s="106" t="str">
        <f t="shared" si="41"/>
        <v>Khá</v>
      </c>
      <c r="I926" s="104" t="s">
        <v>79</v>
      </c>
      <c r="J926" s="107"/>
    </row>
    <row r="927" spans="1:10" s="108" customFormat="1" ht="17.25" customHeight="1" x14ac:dyDescent="0.25">
      <c r="A927" s="102">
        <v>918</v>
      </c>
      <c r="B927" s="103" t="s">
        <v>42</v>
      </c>
      <c r="C927" s="104" t="s">
        <v>740</v>
      </c>
      <c r="D927" s="110" t="s">
        <v>741</v>
      </c>
      <c r="E927" s="104">
        <v>2.29</v>
      </c>
      <c r="F927" s="106" t="str">
        <f t="shared" si="40"/>
        <v>Trung bình</v>
      </c>
      <c r="G927" s="104">
        <v>65</v>
      </c>
      <c r="H927" s="106" t="str">
        <f t="shared" si="41"/>
        <v>TB Khá</v>
      </c>
      <c r="I927" s="104" t="s">
        <v>79</v>
      </c>
      <c r="J927" s="107"/>
    </row>
    <row r="928" spans="1:10" s="108" customFormat="1" ht="17.25" customHeight="1" x14ac:dyDescent="0.25">
      <c r="A928" s="102">
        <v>919</v>
      </c>
      <c r="B928" s="103" t="s">
        <v>42</v>
      </c>
      <c r="C928" s="104" t="s">
        <v>742</v>
      </c>
      <c r="D928" s="110" t="s">
        <v>743</v>
      </c>
      <c r="E928" s="104">
        <v>3.02</v>
      </c>
      <c r="F928" s="106" t="str">
        <f t="shared" si="40"/>
        <v>Khá</v>
      </c>
      <c r="G928" s="104">
        <v>75</v>
      </c>
      <c r="H928" s="106" t="str">
        <f t="shared" si="41"/>
        <v>Khá</v>
      </c>
      <c r="I928" s="104" t="s">
        <v>76</v>
      </c>
      <c r="J928" s="107"/>
    </row>
    <row r="929" spans="1:10" s="108" customFormat="1" ht="17.25" customHeight="1" x14ac:dyDescent="0.25">
      <c r="A929" s="102">
        <v>920</v>
      </c>
      <c r="B929" s="103" t="s">
        <v>42</v>
      </c>
      <c r="C929" s="104" t="s">
        <v>744</v>
      </c>
      <c r="D929" s="110" t="s">
        <v>745</v>
      </c>
      <c r="E929" s="104">
        <v>2.38</v>
      </c>
      <c r="F929" s="106" t="str">
        <f t="shared" si="40"/>
        <v>Trung bình</v>
      </c>
      <c r="G929" s="104">
        <v>72</v>
      </c>
      <c r="H929" s="106" t="str">
        <f t="shared" si="41"/>
        <v>Khá</v>
      </c>
      <c r="I929" s="104" t="s">
        <v>79</v>
      </c>
      <c r="J929" s="107"/>
    </row>
    <row r="930" spans="1:10" s="108" customFormat="1" ht="17.25" customHeight="1" x14ac:dyDescent="0.25">
      <c r="A930" s="102">
        <v>921</v>
      </c>
      <c r="B930" s="103" t="s">
        <v>42</v>
      </c>
      <c r="C930" s="104" t="s">
        <v>746</v>
      </c>
      <c r="D930" s="110" t="s">
        <v>747</v>
      </c>
      <c r="E930" s="104">
        <v>2.83</v>
      </c>
      <c r="F930" s="106" t="str">
        <f t="shared" si="40"/>
        <v>Khá</v>
      </c>
      <c r="G930" s="104">
        <v>75</v>
      </c>
      <c r="H930" s="106" t="str">
        <f t="shared" si="41"/>
        <v>Khá</v>
      </c>
      <c r="I930" s="104" t="s">
        <v>76</v>
      </c>
      <c r="J930" s="107"/>
    </row>
    <row r="931" spans="1:10" s="108" customFormat="1" ht="17.25" customHeight="1" x14ac:dyDescent="0.25">
      <c r="A931" s="102">
        <v>922</v>
      </c>
      <c r="B931" s="103" t="s">
        <v>42</v>
      </c>
      <c r="C931" s="104" t="s">
        <v>748</v>
      </c>
      <c r="D931" s="110" t="s">
        <v>749</v>
      </c>
      <c r="E931" s="104">
        <v>2.86</v>
      </c>
      <c r="F931" s="106" t="str">
        <f t="shared" si="40"/>
        <v>Khá</v>
      </c>
      <c r="G931" s="104">
        <v>72</v>
      </c>
      <c r="H931" s="106" t="str">
        <f t="shared" si="41"/>
        <v>Khá</v>
      </c>
      <c r="I931" s="104" t="s">
        <v>76</v>
      </c>
      <c r="J931" s="107"/>
    </row>
    <row r="932" spans="1:10" s="108" customFormat="1" ht="17.25" customHeight="1" x14ac:dyDescent="0.25">
      <c r="A932" s="102">
        <v>923</v>
      </c>
      <c r="B932" s="103" t="s">
        <v>42</v>
      </c>
      <c r="C932" s="104" t="s">
        <v>750</v>
      </c>
      <c r="D932" s="110" t="s">
        <v>751</v>
      </c>
      <c r="E932" s="104">
        <v>2.4500000000000002</v>
      </c>
      <c r="F932" s="106" t="str">
        <f t="shared" si="40"/>
        <v>Trung bình</v>
      </c>
      <c r="G932" s="104">
        <v>60</v>
      </c>
      <c r="H932" s="106" t="str">
        <f t="shared" si="41"/>
        <v>TB Khá</v>
      </c>
      <c r="I932" s="104" t="s">
        <v>79</v>
      </c>
      <c r="J932" s="107"/>
    </row>
    <row r="933" spans="1:10" s="108" customFormat="1" ht="17.25" customHeight="1" x14ac:dyDescent="0.25">
      <c r="A933" s="102">
        <v>924</v>
      </c>
      <c r="B933" s="103" t="s">
        <v>42</v>
      </c>
      <c r="C933" s="104" t="s">
        <v>752</v>
      </c>
      <c r="D933" s="110" t="s">
        <v>753</v>
      </c>
      <c r="E933" s="104">
        <v>2.52</v>
      </c>
      <c r="F933" s="106" t="str">
        <f t="shared" si="40"/>
        <v>Khá</v>
      </c>
      <c r="G933" s="104">
        <v>70</v>
      </c>
      <c r="H933" s="106" t="str">
        <f t="shared" si="41"/>
        <v>Khá</v>
      </c>
      <c r="I933" s="104" t="s">
        <v>76</v>
      </c>
      <c r="J933" s="107"/>
    </row>
    <row r="934" spans="1:10" s="108" customFormat="1" ht="17.25" customHeight="1" x14ac:dyDescent="0.25">
      <c r="A934" s="102">
        <v>925</v>
      </c>
      <c r="B934" s="103" t="s">
        <v>42</v>
      </c>
      <c r="C934" s="104" t="s">
        <v>754</v>
      </c>
      <c r="D934" s="110" t="s">
        <v>755</v>
      </c>
      <c r="E934" s="104">
        <v>1.93</v>
      </c>
      <c r="F934" s="106" t="str">
        <f t="shared" si="40"/>
        <v>Yếu</v>
      </c>
      <c r="G934" s="104">
        <v>50</v>
      </c>
      <c r="H934" s="106" t="str">
        <f t="shared" si="41"/>
        <v>Trung bình</v>
      </c>
      <c r="I934" s="104" t="s">
        <v>75</v>
      </c>
      <c r="J934" s="107"/>
    </row>
    <row r="935" spans="1:10" s="108" customFormat="1" ht="17.25" customHeight="1" x14ac:dyDescent="0.25">
      <c r="A935" s="102">
        <v>926</v>
      </c>
      <c r="B935" s="103" t="s">
        <v>43</v>
      </c>
      <c r="C935" s="104">
        <v>501200011</v>
      </c>
      <c r="D935" s="110" t="s">
        <v>1289</v>
      </c>
      <c r="E935" s="104">
        <v>1.9</v>
      </c>
      <c r="F935" s="106" t="str">
        <f t="shared" si="40"/>
        <v>Yếu</v>
      </c>
      <c r="G935" s="104">
        <v>60</v>
      </c>
      <c r="H935" s="106" t="str">
        <f t="shared" si="41"/>
        <v>TB Khá</v>
      </c>
      <c r="I935" s="106" t="s">
        <v>75</v>
      </c>
      <c r="J935" s="107"/>
    </row>
    <row r="936" spans="1:10" s="108" customFormat="1" ht="17.25" customHeight="1" x14ac:dyDescent="0.25">
      <c r="A936" s="102">
        <v>927</v>
      </c>
      <c r="B936" s="103" t="s">
        <v>43</v>
      </c>
      <c r="C936" s="104">
        <v>501200058</v>
      </c>
      <c r="D936" s="110" t="s">
        <v>1290</v>
      </c>
      <c r="E936" s="104">
        <v>2.67</v>
      </c>
      <c r="F936" s="106" t="str">
        <f t="shared" si="40"/>
        <v>Khá</v>
      </c>
      <c r="G936" s="104">
        <v>70</v>
      </c>
      <c r="H936" s="106" t="str">
        <f t="shared" si="41"/>
        <v>Khá</v>
      </c>
      <c r="I936" s="106" t="s">
        <v>76</v>
      </c>
      <c r="J936" s="107"/>
    </row>
    <row r="937" spans="1:10" s="108" customFormat="1" ht="17.25" customHeight="1" x14ac:dyDescent="0.25">
      <c r="A937" s="102">
        <v>928</v>
      </c>
      <c r="B937" s="103" t="s">
        <v>43</v>
      </c>
      <c r="C937" s="104">
        <v>501200059</v>
      </c>
      <c r="D937" s="110" t="s">
        <v>1291</v>
      </c>
      <c r="E937" s="104">
        <v>2.5</v>
      </c>
      <c r="F937" s="106" t="str">
        <f t="shared" si="40"/>
        <v>Khá</v>
      </c>
      <c r="G937" s="104">
        <v>70</v>
      </c>
      <c r="H937" s="106" t="str">
        <f t="shared" si="41"/>
        <v>Khá</v>
      </c>
      <c r="I937" s="106" t="s">
        <v>76</v>
      </c>
      <c r="J937" s="107"/>
    </row>
    <row r="938" spans="1:10" s="108" customFormat="1" ht="17.25" customHeight="1" x14ac:dyDescent="0.25">
      <c r="A938" s="102">
        <v>929</v>
      </c>
      <c r="B938" s="103" t="s">
        <v>43</v>
      </c>
      <c r="C938" s="104">
        <v>501200084</v>
      </c>
      <c r="D938" s="110" t="s">
        <v>1292</v>
      </c>
      <c r="E938" s="104">
        <v>2.6</v>
      </c>
      <c r="F938" s="106" t="str">
        <f t="shared" si="40"/>
        <v>Khá</v>
      </c>
      <c r="G938" s="104">
        <v>83</v>
      </c>
      <c r="H938" s="106" t="str">
        <f t="shared" si="41"/>
        <v>Tốt</v>
      </c>
      <c r="I938" s="106" t="s">
        <v>76</v>
      </c>
      <c r="J938" s="107"/>
    </row>
    <row r="939" spans="1:10" s="108" customFormat="1" ht="17.25" customHeight="1" x14ac:dyDescent="0.25">
      <c r="A939" s="102">
        <v>930</v>
      </c>
      <c r="B939" s="103" t="s">
        <v>43</v>
      </c>
      <c r="C939" s="104">
        <v>501200107</v>
      </c>
      <c r="D939" s="110" t="s">
        <v>1293</v>
      </c>
      <c r="E939" s="104">
        <v>2.6</v>
      </c>
      <c r="F939" s="106" t="str">
        <f t="shared" si="40"/>
        <v>Khá</v>
      </c>
      <c r="G939" s="104">
        <v>70</v>
      </c>
      <c r="H939" s="106" t="str">
        <f t="shared" si="41"/>
        <v>Khá</v>
      </c>
      <c r="I939" s="104" t="s">
        <v>76</v>
      </c>
      <c r="J939" s="107"/>
    </row>
    <row r="940" spans="1:10" s="108" customFormat="1" ht="17.25" customHeight="1" x14ac:dyDescent="0.25">
      <c r="A940" s="102">
        <v>931</v>
      </c>
      <c r="B940" s="103" t="s">
        <v>43</v>
      </c>
      <c r="C940" s="104">
        <v>501200114</v>
      </c>
      <c r="D940" s="110" t="s">
        <v>1294</v>
      </c>
      <c r="E940" s="104">
        <v>2.2400000000000002</v>
      </c>
      <c r="F940" s="106" t="str">
        <f t="shared" si="40"/>
        <v>Trung bình</v>
      </c>
      <c r="G940" s="104">
        <v>66</v>
      </c>
      <c r="H940" s="106" t="str">
        <f t="shared" si="41"/>
        <v>TB Khá</v>
      </c>
      <c r="I940" s="104" t="s">
        <v>79</v>
      </c>
      <c r="J940" s="107"/>
    </row>
    <row r="941" spans="1:10" s="108" customFormat="1" ht="17.25" customHeight="1" x14ac:dyDescent="0.25">
      <c r="A941" s="102">
        <v>932</v>
      </c>
      <c r="B941" s="103" t="s">
        <v>43</v>
      </c>
      <c r="C941" s="104">
        <v>501200130</v>
      </c>
      <c r="D941" s="110" t="s">
        <v>1295</v>
      </c>
      <c r="E941" s="104">
        <v>2.12</v>
      </c>
      <c r="F941" s="106" t="str">
        <f t="shared" si="40"/>
        <v>Trung bình</v>
      </c>
      <c r="G941" s="104">
        <v>55</v>
      </c>
      <c r="H941" s="106" t="str">
        <f t="shared" si="41"/>
        <v>Trung bình</v>
      </c>
      <c r="I941" s="106" t="s">
        <v>1039</v>
      </c>
      <c r="J941" s="107"/>
    </row>
    <row r="942" spans="1:10" s="108" customFormat="1" ht="17.25" customHeight="1" x14ac:dyDescent="0.25">
      <c r="A942" s="102">
        <v>933</v>
      </c>
      <c r="B942" s="103" t="s">
        <v>43</v>
      </c>
      <c r="C942" s="104">
        <v>501200132</v>
      </c>
      <c r="D942" s="110" t="s">
        <v>1296</v>
      </c>
      <c r="E942" s="104">
        <v>2.6</v>
      </c>
      <c r="F942" s="106" t="str">
        <f t="shared" si="40"/>
        <v>Khá</v>
      </c>
      <c r="G942" s="104">
        <v>70</v>
      </c>
      <c r="H942" s="106" t="str">
        <f t="shared" si="41"/>
        <v>Khá</v>
      </c>
      <c r="I942" s="106" t="s">
        <v>76</v>
      </c>
      <c r="J942" s="107"/>
    </row>
    <row r="943" spans="1:10" s="108" customFormat="1" ht="17.25" customHeight="1" x14ac:dyDescent="0.25">
      <c r="A943" s="102">
        <v>934</v>
      </c>
      <c r="B943" s="103" t="s">
        <v>43</v>
      </c>
      <c r="C943" s="104">
        <v>501200144</v>
      </c>
      <c r="D943" s="110" t="s">
        <v>1297</v>
      </c>
      <c r="E943" s="104">
        <v>2.31</v>
      </c>
      <c r="F943" s="106" t="str">
        <f t="shared" si="40"/>
        <v>Trung bình</v>
      </c>
      <c r="G943" s="104">
        <v>60</v>
      </c>
      <c r="H943" s="106" t="str">
        <f t="shared" si="41"/>
        <v>TB Khá</v>
      </c>
      <c r="I943" s="106" t="s">
        <v>1039</v>
      </c>
      <c r="J943" s="107"/>
    </row>
    <row r="944" spans="1:10" s="108" customFormat="1" ht="17.25" customHeight="1" x14ac:dyDescent="0.25">
      <c r="A944" s="102">
        <v>935</v>
      </c>
      <c r="B944" s="103" t="s">
        <v>43</v>
      </c>
      <c r="C944" s="104">
        <v>501200145</v>
      </c>
      <c r="D944" s="110" t="s">
        <v>1298</v>
      </c>
      <c r="E944" s="104">
        <v>2.76</v>
      </c>
      <c r="F944" s="106" t="str">
        <f t="shared" si="40"/>
        <v>Khá</v>
      </c>
      <c r="G944" s="104">
        <v>72</v>
      </c>
      <c r="H944" s="106" t="str">
        <f t="shared" si="41"/>
        <v>Khá</v>
      </c>
      <c r="I944" s="106" t="s">
        <v>76</v>
      </c>
      <c r="J944" s="107"/>
    </row>
    <row r="945" spans="1:10" s="108" customFormat="1" ht="17.25" customHeight="1" x14ac:dyDescent="0.25">
      <c r="A945" s="102">
        <v>936</v>
      </c>
      <c r="B945" s="103" t="s">
        <v>43</v>
      </c>
      <c r="C945" s="104">
        <v>501200156</v>
      </c>
      <c r="D945" s="110" t="s">
        <v>1299</v>
      </c>
      <c r="E945" s="104">
        <v>2.6</v>
      </c>
      <c r="F945" s="106" t="str">
        <f t="shared" si="40"/>
        <v>Khá</v>
      </c>
      <c r="G945" s="104">
        <v>70</v>
      </c>
      <c r="H945" s="106" t="str">
        <f t="shared" si="41"/>
        <v>Khá</v>
      </c>
      <c r="I945" s="106" t="s">
        <v>76</v>
      </c>
      <c r="J945" s="107"/>
    </row>
    <row r="946" spans="1:10" s="108" customFormat="1" ht="17.25" customHeight="1" x14ac:dyDescent="0.25">
      <c r="A946" s="102">
        <v>937</v>
      </c>
      <c r="B946" s="103" t="s">
        <v>43</v>
      </c>
      <c r="C946" s="104">
        <v>501200163</v>
      </c>
      <c r="D946" s="110" t="s">
        <v>1300</v>
      </c>
      <c r="E946" s="104">
        <v>2.17</v>
      </c>
      <c r="F946" s="106" t="str">
        <f t="shared" si="40"/>
        <v>Trung bình</v>
      </c>
      <c r="G946" s="104">
        <v>52</v>
      </c>
      <c r="H946" s="106" t="str">
        <f t="shared" si="41"/>
        <v>Trung bình</v>
      </c>
      <c r="I946" s="106" t="s">
        <v>1039</v>
      </c>
      <c r="J946" s="107"/>
    </row>
    <row r="947" spans="1:10" s="108" customFormat="1" ht="17.25" customHeight="1" x14ac:dyDescent="0.25">
      <c r="A947" s="102">
        <v>938</v>
      </c>
      <c r="B947" s="103" t="s">
        <v>43</v>
      </c>
      <c r="C947" s="104">
        <v>501200172</v>
      </c>
      <c r="D947" s="110" t="s">
        <v>1301</v>
      </c>
      <c r="E947" s="104">
        <v>2.14</v>
      </c>
      <c r="F947" s="106" t="str">
        <f t="shared" si="40"/>
        <v>Trung bình</v>
      </c>
      <c r="G947" s="104">
        <v>62</v>
      </c>
      <c r="H947" s="106" t="str">
        <f t="shared" si="41"/>
        <v>TB Khá</v>
      </c>
      <c r="I947" s="106" t="s">
        <v>1039</v>
      </c>
      <c r="J947" s="107"/>
    </row>
    <row r="948" spans="1:10" s="108" customFormat="1" ht="17.25" customHeight="1" x14ac:dyDescent="0.25">
      <c r="A948" s="102">
        <v>939</v>
      </c>
      <c r="B948" s="103" t="s">
        <v>43</v>
      </c>
      <c r="C948" s="104">
        <v>501200218</v>
      </c>
      <c r="D948" s="110" t="s">
        <v>1302</v>
      </c>
      <c r="E948" s="104">
        <v>2.0699999999999998</v>
      </c>
      <c r="F948" s="106" t="str">
        <f t="shared" si="40"/>
        <v>Trung bình</v>
      </c>
      <c r="G948" s="104">
        <v>50</v>
      </c>
      <c r="H948" s="106" t="str">
        <f t="shared" si="41"/>
        <v>Trung bình</v>
      </c>
      <c r="I948" s="106" t="s">
        <v>1039</v>
      </c>
      <c r="J948" s="107"/>
    </row>
    <row r="949" spans="1:10" s="108" customFormat="1" ht="17.25" customHeight="1" x14ac:dyDescent="0.25">
      <c r="A949" s="102">
        <v>940</v>
      </c>
      <c r="B949" s="103" t="s">
        <v>43</v>
      </c>
      <c r="C949" s="104">
        <v>501200246</v>
      </c>
      <c r="D949" s="110" t="s">
        <v>1303</v>
      </c>
      <c r="E949" s="104">
        <v>2.4</v>
      </c>
      <c r="F949" s="106" t="str">
        <f t="shared" si="40"/>
        <v>Trung bình</v>
      </c>
      <c r="G949" s="104">
        <v>70</v>
      </c>
      <c r="H949" s="106" t="str">
        <f t="shared" si="41"/>
        <v>Khá</v>
      </c>
      <c r="I949" s="106" t="s">
        <v>1039</v>
      </c>
      <c r="J949" s="107"/>
    </row>
    <row r="950" spans="1:10" s="108" customFormat="1" ht="17.25" customHeight="1" x14ac:dyDescent="0.25">
      <c r="A950" s="102">
        <v>941</v>
      </c>
      <c r="B950" s="103" t="s">
        <v>43</v>
      </c>
      <c r="C950" s="104">
        <v>501200257</v>
      </c>
      <c r="D950" s="110" t="s">
        <v>1304</v>
      </c>
      <c r="E950" s="104">
        <v>2.4</v>
      </c>
      <c r="F950" s="106" t="str">
        <f t="shared" si="40"/>
        <v>Trung bình</v>
      </c>
      <c r="G950" s="104">
        <v>64</v>
      </c>
      <c r="H950" s="106" t="str">
        <f t="shared" si="41"/>
        <v>TB Khá</v>
      </c>
      <c r="I950" s="106" t="s">
        <v>1039</v>
      </c>
      <c r="J950" s="107"/>
    </row>
    <row r="951" spans="1:10" s="108" customFormat="1" ht="17.25" customHeight="1" x14ac:dyDescent="0.25">
      <c r="A951" s="102">
        <v>942</v>
      </c>
      <c r="B951" s="103" t="s">
        <v>43</v>
      </c>
      <c r="C951" s="104">
        <v>501200285</v>
      </c>
      <c r="D951" s="110" t="s">
        <v>1305</v>
      </c>
      <c r="E951" s="104">
        <v>2.48</v>
      </c>
      <c r="F951" s="106" t="str">
        <f t="shared" si="40"/>
        <v>Trung bình</v>
      </c>
      <c r="G951" s="104">
        <v>62</v>
      </c>
      <c r="H951" s="106" t="str">
        <f t="shared" si="41"/>
        <v>TB Khá</v>
      </c>
      <c r="I951" s="106" t="s">
        <v>1039</v>
      </c>
      <c r="J951" s="107"/>
    </row>
    <row r="952" spans="1:10" s="108" customFormat="1" ht="17.25" customHeight="1" x14ac:dyDescent="0.25">
      <c r="A952" s="102">
        <v>943</v>
      </c>
      <c r="B952" s="103" t="s">
        <v>43</v>
      </c>
      <c r="C952" s="104">
        <v>501200306</v>
      </c>
      <c r="D952" s="110" t="s">
        <v>1306</v>
      </c>
      <c r="E952" s="104">
        <v>2.02</v>
      </c>
      <c r="F952" s="106" t="str">
        <f t="shared" si="40"/>
        <v>Trung bình</v>
      </c>
      <c r="G952" s="104">
        <v>52</v>
      </c>
      <c r="H952" s="106" t="str">
        <f t="shared" si="41"/>
        <v>Trung bình</v>
      </c>
      <c r="I952" s="106" t="s">
        <v>1039</v>
      </c>
      <c r="J952" s="107"/>
    </row>
    <row r="953" spans="1:10" s="108" customFormat="1" ht="17.25" customHeight="1" x14ac:dyDescent="0.25">
      <c r="A953" s="102">
        <v>944</v>
      </c>
      <c r="B953" s="103" t="s">
        <v>43</v>
      </c>
      <c r="C953" s="104">
        <v>501200317</v>
      </c>
      <c r="D953" s="110" t="s">
        <v>1307</v>
      </c>
      <c r="E953" s="104">
        <v>2.81</v>
      </c>
      <c r="F953" s="106" t="str">
        <f t="shared" si="40"/>
        <v>Khá</v>
      </c>
      <c r="G953" s="104">
        <v>71</v>
      </c>
      <c r="H953" s="106" t="str">
        <f t="shared" si="41"/>
        <v>Khá</v>
      </c>
      <c r="I953" s="106" t="s">
        <v>76</v>
      </c>
      <c r="J953" s="107"/>
    </row>
    <row r="954" spans="1:10" s="108" customFormat="1" ht="17.25" customHeight="1" x14ac:dyDescent="0.25">
      <c r="A954" s="102">
        <v>945</v>
      </c>
      <c r="B954" s="103" t="s">
        <v>43</v>
      </c>
      <c r="C954" s="104">
        <v>501200320</v>
      </c>
      <c r="D954" s="110" t="s">
        <v>1308</v>
      </c>
      <c r="E954" s="104">
        <v>2.17</v>
      </c>
      <c r="F954" s="106" t="str">
        <f t="shared" si="40"/>
        <v>Trung bình</v>
      </c>
      <c r="G954" s="104">
        <v>55</v>
      </c>
      <c r="H954" s="106" t="str">
        <f t="shared" si="41"/>
        <v>Trung bình</v>
      </c>
      <c r="I954" s="104" t="s">
        <v>1039</v>
      </c>
      <c r="J954" s="107"/>
    </row>
    <row r="955" spans="1:10" s="108" customFormat="1" ht="17.25" customHeight="1" x14ac:dyDescent="0.25">
      <c r="A955" s="102">
        <v>946</v>
      </c>
      <c r="B955" s="103" t="s">
        <v>43</v>
      </c>
      <c r="C955" s="104">
        <v>501200353</v>
      </c>
      <c r="D955" s="110" t="s">
        <v>1309</v>
      </c>
      <c r="E955" s="104">
        <v>2.12</v>
      </c>
      <c r="F955" s="106" t="str">
        <f t="shared" si="40"/>
        <v>Trung bình</v>
      </c>
      <c r="G955" s="104">
        <v>54</v>
      </c>
      <c r="H955" s="106" t="str">
        <f t="shared" si="41"/>
        <v>Trung bình</v>
      </c>
      <c r="I955" s="106" t="s">
        <v>1039</v>
      </c>
      <c r="J955" s="107"/>
    </row>
    <row r="956" spans="1:10" s="108" customFormat="1" ht="17.25" customHeight="1" x14ac:dyDescent="0.25">
      <c r="A956" s="102">
        <v>947</v>
      </c>
      <c r="B956" s="103" t="s">
        <v>43</v>
      </c>
      <c r="C956" s="104">
        <v>501200385</v>
      </c>
      <c r="D956" s="110" t="s">
        <v>1310</v>
      </c>
      <c r="E956" s="104">
        <v>2.17</v>
      </c>
      <c r="F956" s="106" t="str">
        <f t="shared" si="40"/>
        <v>Trung bình</v>
      </c>
      <c r="G956" s="104">
        <v>64</v>
      </c>
      <c r="H956" s="106" t="str">
        <f t="shared" si="41"/>
        <v>TB Khá</v>
      </c>
      <c r="I956" s="106" t="s">
        <v>1039</v>
      </c>
      <c r="J956" s="107"/>
    </row>
    <row r="957" spans="1:10" s="108" customFormat="1" ht="17.25" customHeight="1" x14ac:dyDescent="0.25">
      <c r="A957" s="102">
        <v>948</v>
      </c>
      <c r="B957" s="103" t="s">
        <v>43</v>
      </c>
      <c r="C957" s="104">
        <v>501200408</v>
      </c>
      <c r="D957" s="110" t="s">
        <v>1311</v>
      </c>
      <c r="E957" s="104">
        <v>2.4</v>
      </c>
      <c r="F957" s="106" t="str">
        <f t="shared" si="40"/>
        <v>Trung bình</v>
      </c>
      <c r="G957" s="104">
        <v>73</v>
      </c>
      <c r="H957" s="106" t="str">
        <f t="shared" si="41"/>
        <v>Khá</v>
      </c>
      <c r="I957" s="104" t="s">
        <v>79</v>
      </c>
      <c r="J957" s="107"/>
    </row>
    <row r="958" spans="1:10" s="108" customFormat="1" ht="17.25" customHeight="1" x14ac:dyDescent="0.25">
      <c r="A958" s="102">
        <v>949</v>
      </c>
      <c r="B958" s="103" t="s">
        <v>43</v>
      </c>
      <c r="C958" s="104">
        <v>501200412</v>
      </c>
      <c r="D958" s="110" t="s">
        <v>1312</v>
      </c>
      <c r="E958" s="104">
        <v>2.4500000000000002</v>
      </c>
      <c r="F958" s="106" t="str">
        <f t="shared" si="40"/>
        <v>Trung bình</v>
      </c>
      <c r="G958" s="104">
        <v>67</v>
      </c>
      <c r="H958" s="106" t="str">
        <f t="shared" si="41"/>
        <v>TB Khá</v>
      </c>
      <c r="I958" s="106" t="s">
        <v>1039</v>
      </c>
      <c r="J958" s="107"/>
    </row>
    <row r="959" spans="1:10" s="108" customFormat="1" ht="17.25" customHeight="1" x14ac:dyDescent="0.25">
      <c r="A959" s="102">
        <v>950</v>
      </c>
      <c r="B959" s="103" t="s">
        <v>43</v>
      </c>
      <c r="C959" s="104">
        <v>501200422</v>
      </c>
      <c r="D959" s="110" t="s">
        <v>1313</v>
      </c>
      <c r="E959" s="104">
        <v>2.69</v>
      </c>
      <c r="F959" s="106" t="str">
        <f t="shared" si="40"/>
        <v>Khá</v>
      </c>
      <c r="G959" s="104">
        <v>70</v>
      </c>
      <c r="H959" s="106" t="str">
        <f t="shared" si="41"/>
        <v>Khá</v>
      </c>
      <c r="I959" s="104" t="s">
        <v>76</v>
      </c>
      <c r="J959" s="107"/>
    </row>
    <row r="960" spans="1:10" s="108" customFormat="1" ht="17.25" customHeight="1" x14ac:dyDescent="0.25">
      <c r="A960" s="102">
        <v>951</v>
      </c>
      <c r="B960" s="103" t="s">
        <v>43</v>
      </c>
      <c r="C960" s="104">
        <v>501200451</v>
      </c>
      <c r="D960" s="110" t="s">
        <v>1314</v>
      </c>
      <c r="E960" s="104">
        <v>1.86</v>
      </c>
      <c r="F960" s="106" t="str">
        <f t="shared" si="40"/>
        <v>Yếu</v>
      </c>
      <c r="G960" s="104">
        <v>60</v>
      </c>
      <c r="H960" s="106" t="str">
        <f t="shared" si="41"/>
        <v>TB Khá</v>
      </c>
      <c r="I960" s="106" t="s">
        <v>75</v>
      </c>
      <c r="J960" s="107"/>
    </row>
    <row r="961" spans="1:10" s="108" customFormat="1" ht="17.25" customHeight="1" x14ac:dyDescent="0.25">
      <c r="A961" s="102">
        <v>952</v>
      </c>
      <c r="B961" s="103" t="s">
        <v>43</v>
      </c>
      <c r="C961" s="104">
        <v>501200458</v>
      </c>
      <c r="D961" s="110" t="s">
        <v>1315</v>
      </c>
      <c r="E961" s="104">
        <v>2.17</v>
      </c>
      <c r="F961" s="106" t="str">
        <f t="shared" si="40"/>
        <v>Trung bình</v>
      </c>
      <c r="G961" s="104">
        <v>64</v>
      </c>
      <c r="H961" s="106" t="str">
        <f t="shared" si="41"/>
        <v>TB Khá</v>
      </c>
      <c r="I961" s="106" t="s">
        <v>1039</v>
      </c>
      <c r="J961" s="107"/>
    </row>
    <row r="962" spans="1:10" s="108" customFormat="1" ht="17.25" customHeight="1" x14ac:dyDescent="0.25">
      <c r="A962" s="102">
        <v>953</v>
      </c>
      <c r="B962" s="103" t="s">
        <v>43</v>
      </c>
      <c r="C962" s="104">
        <v>501200459</v>
      </c>
      <c r="D962" s="110" t="s">
        <v>1316</v>
      </c>
      <c r="E962" s="104">
        <v>2.88</v>
      </c>
      <c r="F962" s="106" t="str">
        <f t="shared" si="40"/>
        <v>Khá</v>
      </c>
      <c r="G962" s="104">
        <v>71</v>
      </c>
      <c r="H962" s="106" t="str">
        <f t="shared" si="41"/>
        <v>Khá</v>
      </c>
      <c r="I962" s="106" t="s">
        <v>76</v>
      </c>
      <c r="J962" s="107"/>
    </row>
    <row r="963" spans="1:10" s="108" customFormat="1" ht="17.25" customHeight="1" x14ac:dyDescent="0.25">
      <c r="A963" s="102">
        <v>954</v>
      </c>
      <c r="B963" s="103" t="s">
        <v>43</v>
      </c>
      <c r="C963" s="104">
        <v>501200476</v>
      </c>
      <c r="D963" s="110" t="s">
        <v>1317</v>
      </c>
      <c r="E963" s="104">
        <v>2.4300000000000002</v>
      </c>
      <c r="F963" s="106" t="str">
        <f t="shared" si="40"/>
        <v>Trung bình</v>
      </c>
      <c r="G963" s="104">
        <v>60</v>
      </c>
      <c r="H963" s="106" t="str">
        <f t="shared" si="41"/>
        <v>TB Khá</v>
      </c>
      <c r="I963" s="104" t="s">
        <v>79</v>
      </c>
      <c r="J963" s="107"/>
    </row>
    <row r="964" spans="1:10" s="108" customFormat="1" ht="17.25" customHeight="1" x14ac:dyDescent="0.25">
      <c r="A964" s="102">
        <v>955</v>
      </c>
      <c r="B964" s="103" t="s">
        <v>43</v>
      </c>
      <c r="C964" s="104">
        <v>501200478</v>
      </c>
      <c r="D964" s="110" t="s">
        <v>1318</v>
      </c>
      <c r="E964" s="104">
        <v>2.5499999999999998</v>
      </c>
      <c r="F964" s="106" t="str">
        <f t="shared" si="40"/>
        <v>Khá</v>
      </c>
      <c r="G964" s="104">
        <v>60</v>
      </c>
      <c r="H964" s="106" t="str">
        <f t="shared" si="41"/>
        <v>TB Khá</v>
      </c>
      <c r="I964" s="106" t="s">
        <v>82</v>
      </c>
      <c r="J964" s="107"/>
    </row>
    <row r="965" spans="1:10" s="108" customFormat="1" ht="17.25" customHeight="1" x14ac:dyDescent="0.25">
      <c r="A965" s="102">
        <v>956</v>
      </c>
      <c r="B965" s="103" t="s">
        <v>43</v>
      </c>
      <c r="C965" s="104">
        <v>501200488</v>
      </c>
      <c r="D965" s="110" t="s">
        <v>1319</v>
      </c>
      <c r="E965" s="104">
        <v>2.19</v>
      </c>
      <c r="F965" s="106" t="str">
        <f t="shared" si="40"/>
        <v>Trung bình</v>
      </c>
      <c r="G965" s="104">
        <v>73</v>
      </c>
      <c r="H965" s="106" t="str">
        <f t="shared" si="41"/>
        <v>Khá</v>
      </c>
      <c r="I965" s="106" t="s">
        <v>1039</v>
      </c>
      <c r="J965" s="107"/>
    </row>
    <row r="966" spans="1:10" s="108" customFormat="1" ht="17.25" customHeight="1" x14ac:dyDescent="0.25">
      <c r="A966" s="102">
        <v>957</v>
      </c>
      <c r="B966" s="103" t="s">
        <v>43</v>
      </c>
      <c r="C966" s="104">
        <v>501200500</v>
      </c>
      <c r="D966" s="110" t="s">
        <v>1320</v>
      </c>
      <c r="E966" s="104">
        <v>2.5</v>
      </c>
      <c r="F966" s="106" t="str">
        <f t="shared" si="40"/>
        <v>Khá</v>
      </c>
      <c r="G966" s="104">
        <v>68</v>
      </c>
      <c r="H966" s="106" t="str">
        <f t="shared" si="41"/>
        <v>TB Khá</v>
      </c>
      <c r="I966" s="106" t="s">
        <v>82</v>
      </c>
      <c r="J966" s="107"/>
    </row>
    <row r="967" spans="1:10" s="108" customFormat="1" ht="17.25" customHeight="1" x14ac:dyDescent="0.25">
      <c r="A967" s="102">
        <v>958</v>
      </c>
      <c r="B967" s="103" t="s">
        <v>43</v>
      </c>
      <c r="C967" s="104">
        <v>501200518</v>
      </c>
      <c r="D967" s="110" t="s">
        <v>1321</v>
      </c>
      <c r="E967" s="104">
        <v>2.19</v>
      </c>
      <c r="F967" s="106" t="str">
        <f t="shared" si="40"/>
        <v>Trung bình</v>
      </c>
      <c r="G967" s="104">
        <v>60</v>
      </c>
      <c r="H967" s="106" t="str">
        <f t="shared" si="41"/>
        <v>TB Khá</v>
      </c>
      <c r="I967" s="106" t="s">
        <v>1039</v>
      </c>
      <c r="J967" s="107"/>
    </row>
    <row r="968" spans="1:10" s="108" customFormat="1" ht="17.25" customHeight="1" x14ac:dyDescent="0.25">
      <c r="A968" s="102">
        <v>959</v>
      </c>
      <c r="B968" s="103" t="s">
        <v>43</v>
      </c>
      <c r="C968" s="104">
        <v>501200538</v>
      </c>
      <c r="D968" s="110" t="s">
        <v>719</v>
      </c>
      <c r="E968" s="104">
        <v>2.69</v>
      </c>
      <c r="F968" s="106" t="str">
        <f t="shared" si="40"/>
        <v>Khá</v>
      </c>
      <c r="G968" s="104">
        <v>80</v>
      </c>
      <c r="H968" s="106" t="str">
        <f t="shared" si="41"/>
        <v>Tốt</v>
      </c>
      <c r="I968" s="106" t="s">
        <v>76</v>
      </c>
      <c r="J968" s="107"/>
    </row>
    <row r="969" spans="1:10" s="108" customFormat="1" ht="17.25" customHeight="1" x14ac:dyDescent="0.25">
      <c r="A969" s="102">
        <v>960</v>
      </c>
      <c r="B969" s="103" t="s">
        <v>43</v>
      </c>
      <c r="C969" s="104">
        <v>501200562</v>
      </c>
      <c r="D969" s="110" t="s">
        <v>1322</v>
      </c>
      <c r="E969" s="104">
        <v>2.64</v>
      </c>
      <c r="F969" s="106" t="str">
        <f t="shared" si="40"/>
        <v>Khá</v>
      </c>
      <c r="G969" s="104">
        <v>72</v>
      </c>
      <c r="H969" s="106" t="str">
        <f t="shared" si="41"/>
        <v>Khá</v>
      </c>
      <c r="I969" s="106" t="s">
        <v>76</v>
      </c>
      <c r="J969" s="107"/>
    </row>
    <row r="970" spans="1:10" s="108" customFormat="1" ht="17.25" customHeight="1" x14ac:dyDescent="0.25">
      <c r="A970" s="102">
        <v>961</v>
      </c>
      <c r="B970" s="103" t="s">
        <v>43</v>
      </c>
      <c r="C970" s="104">
        <v>501200563</v>
      </c>
      <c r="D970" s="110" t="s">
        <v>1323</v>
      </c>
      <c r="E970" s="104">
        <v>2.36</v>
      </c>
      <c r="F970" s="106" t="str">
        <f t="shared" si="40"/>
        <v>Trung bình</v>
      </c>
      <c r="G970" s="104">
        <v>60</v>
      </c>
      <c r="H970" s="106" t="str">
        <f t="shared" si="41"/>
        <v>TB Khá</v>
      </c>
      <c r="I970" s="106" t="s">
        <v>1039</v>
      </c>
      <c r="J970" s="107"/>
    </row>
    <row r="971" spans="1:10" s="108" customFormat="1" ht="17.25" customHeight="1" x14ac:dyDescent="0.25">
      <c r="A971" s="102">
        <v>962</v>
      </c>
      <c r="B971" s="103" t="s">
        <v>43</v>
      </c>
      <c r="C971" s="104">
        <v>501200590</v>
      </c>
      <c r="D971" s="110" t="s">
        <v>1324</v>
      </c>
      <c r="E971" s="104">
        <v>2.38</v>
      </c>
      <c r="F971" s="106" t="str">
        <f t="shared" ref="F971:F989" si="42">IF(E971&lt;2,"Yếu",IF(E971&lt;2.5,"Trung bình",IF(E971&lt;3.2,"Khá",IF(E971&lt;3.6,"Giỏi","Xuất sắc"))))</f>
        <v>Trung bình</v>
      </c>
      <c r="G971" s="104">
        <v>60</v>
      </c>
      <c r="H971" s="106" t="str">
        <f t="shared" ref="H971:H989" si="43">IF(G971&lt;30,"Kém",IF(G971&lt;50,"Yếu",IF(G971&lt;60,"Trung bình",IF(G971&lt;70,"TB Khá",IF(G971&lt;80,"Khá",IF(G971&lt;90,"Tốt","Xuất sắc"))))))</f>
        <v>TB Khá</v>
      </c>
      <c r="I971" s="106" t="s">
        <v>1039</v>
      </c>
      <c r="J971" s="107"/>
    </row>
    <row r="972" spans="1:10" s="108" customFormat="1" ht="17.25" customHeight="1" x14ac:dyDescent="0.25">
      <c r="A972" s="102">
        <v>963</v>
      </c>
      <c r="B972" s="103" t="s">
        <v>43</v>
      </c>
      <c r="C972" s="104">
        <v>501200605</v>
      </c>
      <c r="D972" s="110" t="s">
        <v>515</v>
      </c>
      <c r="E972" s="104">
        <v>2.62</v>
      </c>
      <c r="F972" s="106" t="str">
        <f t="shared" si="42"/>
        <v>Khá</v>
      </c>
      <c r="G972" s="104">
        <v>75</v>
      </c>
      <c r="H972" s="106" t="str">
        <f t="shared" si="43"/>
        <v>Khá</v>
      </c>
      <c r="I972" s="106" t="s">
        <v>76</v>
      </c>
      <c r="J972" s="107"/>
    </row>
    <row r="973" spans="1:10" s="108" customFormat="1" ht="17.25" customHeight="1" x14ac:dyDescent="0.25">
      <c r="A973" s="102">
        <v>964</v>
      </c>
      <c r="B973" s="103" t="s">
        <v>43</v>
      </c>
      <c r="C973" s="104">
        <v>501200631</v>
      </c>
      <c r="D973" s="110" t="s">
        <v>1325</v>
      </c>
      <c r="E973" s="104">
        <v>2.17</v>
      </c>
      <c r="F973" s="106" t="str">
        <f t="shared" si="42"/>
        <v>Trung bình</v>
      </c>
      <c r="G973" s="104">
        <v>63</v>
      </c>
      <c r="H973" s="106" t="str">
        <f t="shared" si="43"/>
        <v>TB Khá</v>
      </c>
      <c r="I973" s="106" t="s">
        <v>1039</v>
      </c>
      <c r="J973" s="107"/>
    </row>
    <row r="974" spans="1:10" s="108" customFormat="1" ht="17.25" customHeight="1" x14ac:dyDescent="0.25">
      <c r="A974" s="102">
        <v>965</v>
      </c>
      <c r="B974" s="103" t="s">
        <v>43</v>
      </c>
      <c r="C974" s="104">
        <v>501200645</v>
      </c>
      <c r="D974" s="110" t="s">
        <v>1326</v>
      </c>
      <c r="E974" s="104">
        <v>2.74</v>
      </c>
      <c r="F974" s="106" t="str">
        <f t="shared" si="42"/>
        <v>Khá</v>
      </c>
      <c r="G974" s="104">
        <v>72</v>
      </c>
      <c r="H974" s="106" t="str">
        <f t="shared" si="43"/>
        <v>Khá</v>
      </c>
      <c r="I974" s="106" t="s">
        <v>76</v>
      </c>
      <c r="J974" s="107"/>
    </row>
    <row r="975" spans="1:10" s="108" customFormat="1" ht="17.25" customHeight="1" x14ac:dyDescent="0.25">
      <c r="A975" s="102">
        <v>966</v>
      </c>
      <c r="B975" s="103" t="s">
        <v>43</v>
      </c>
      <c r="C975" s="104">
        <v>501200653</v>
      </c>
      <c r="D975" s="110" t="s">
        <v>1327</v>
      </c>
      <c r="E975" s="104">
        <v>2.12</v>
      </c>
      <c r="F975" s="106" t="str">
        <f t="shared" si="42"/>
        <v>Trung bình</v>
      </c>
      <c r="G975" s="104">
        <v>52</v>
      </c>
      <c r="H975" s="106" t="str">
        <f t="shared" si="43"/>
        <v>Trung bình</v>
      </c>
      <c r="I975" s="106" t="s">
        <v>1039</v>
      </c>
      <c r="J975" s="107"/>
    </row>
    <row r="976" spans="1:10" s="108" customFormat="1" ht="17.25" customHeight="1" x14ac:dyDescent="0.25">
      <c r="A976" s="102">
        <v>967</v>
      </c>
      <c r="B976" s="103" t="s">
        <v>43</v>
      </c>
      <c r="C976" s="104">
        <v>501200660</v>
      </c>
      <c r="D976" s="110" t="s">
        <v>380</v>
      </c>
      <c r="E976" s="104">
        <v>2.19</v>
      </c>
      <c r="F976" s="106" t="str">
        <f t="shared" si="42"/>
        <v>Trung bình</v>
      </c>
      <c r="G976" s="104">
        <v>73</v>
      </c>
      <c r="H976" s="106" t="str">
        <f t="shared" si="43"/>
        <v>Khá</v>
      </c>
      <c r="I976" s="106" t="s">
        <v>1039</v>
      </c>
      <c r="J976" s="107"/>
    </row>
    <row r="977" spans="1:10" s="108" customFormat="1" ht="17.25" customHeight="1" x14ac:dyDescent="0.25">
      <c r="A977" s="102">
        <v>968</v>
      </c>
      <c r="B977" s="103" t="s">
        <v>43</v>
      </c>
      <c r="C977" s="104">
        <v>501200680</v>
      </c>
      <c r="D977" s="110" t="s">
        <v>1328</v>
      </c>
      <c r="E977" s="104">
        <v>2.88</v>
      </c>
      <c r="F977" s="106" t="str">
        <f t="shared" si="42"/>
        <v>Khá</v>
      </c>
      <c r="G977" s="104">
        <v>74</v>
      </c>
      <c r="H977" s="106" t="str">
        <f t="shared" si="43"/>
        <v>Khá</v>
      </c>
      <c r="I977" s="106" t="s">
        <v>76</v>
      </c>
      <c r="J977" s="107"/>
    </row>
    <row r="978" spans="1:10" s="108" customFormat="1" ht="17.25" customHeight="1" x14ac:dyDescent="0.25">
      <c r="A978" s="102">
        <v>969</v>
      </c>
      <c r="B978" s="103" t="s">
        <v>43</v>
      </c>
      <c r="C978" s="104">
        <v>501200704</v>
      </c>
      <c r="D978" s="110" t="s">
        <v>1329</v>
      </c>
      <c r="E978" s="104">
        <v>2.57</v>
      </c>
      <c r="F978" s="106" t="str">
        <f t="shared" si="42"/>
        <v>Khá</v>
      </c>
      <c r="G978" s="104">
        <v>64</v>
      </c>
      <c r="H978" s="106" t="str">
        <f t="shared" si="43"/>
        <v>TB Khá</v>
      </c>
      <c r="I978" s="106" t="s">
        <v>82</v>
      </c>
      <c r="J978" s="107"/>
    </row>
    <row r="979" spans="1:10" s="108" customFormat="1" ht="17.25" customHeight="1" x14ac:dyDescent="0.25">
      <c r="A979" s="102">
        <v>970</v>
      </c>
      <c r="B979" s="103" t="s">
        <v>43</v>
      </c>
      <c r="C979" s="104">
        <v>501200715</v>
      </c>
      <c r="D979" s="110" t="s">
        <v>1330</v>
      </c>
      <c r="E979" s="104">
        <v>2.4500000000000002</v>
      </c>
      <c r="F979" s="106" t="str">
        <f t="shared" si="42"/>
        <v>Trung bình</v>
      </c>
      <c r="G979" s="104">
        <v>60</v>
      </c>
      <c r="H979" s="106" t="str">
        <f t="shared" si="43"/>
        <v>TB Khá</v>
      </c>
      <c r="I979" s="106" t="s">
        <v>1039</v>
      </c>
      <c r="J979" s="107"/>
    </row>
    <row r="980" spans="1:10" s="108" customFormat="1" ht="17.25" customHeight="1" x14ac:dyDescent="0.25">
      <c r="A980" s="102">
        <v>971</v>
      </c>
      <c r="B980" s="103" t="s">
        <v>43</v>
      </c>
      <c r="C980" s="104">
        <v>501200740</v>
      </c>
      <c r="D980" s="110" t="s">
        <v>1331</v>
      </c>
      <c r="E980" s="104">
        <v>2.19</v>
      </c>
      <c r="F980" s="106" t="str">
        <f t="shared" si="42"/>
        <v>Trung bình</v>
      </c>
      <c r="G980" s="104">
        <v>60</v>
      </c>
      <c r="H980" s="106" t="str">
        <f t="shared" si="43"/>
        <v>TB Khá</v>
      </c>
      <c r="I980" s="106" t="s">
        <v>1039</v>
      </c>
      <c r="J980" s="107"/>
    </row>
    <row r="981" spans="1:10" s="108" customFormat="1" ht="17.25" customHeight="1" x14ac:dyDescent="0.25">
      <c r="A981" s="102">
        <v>972</v>
      </c>
      <c r="B981" s="103" t="s">
        <v>43</v>
      </c>
      <c r="C981" s="104">
        <v>501200753</v>
      </c>
      <c r="D981" s="110" t="s">
        <v>1332</v>
      </c>
      <c r="E981" s="104">
        <v>2.57</v>
      </c>
      <c r="F981" s="106" t="str">
        <f t="shared" si="42"/>
        <v>Khá</v>
      </c>
      <c r="G981" s="104">
        <v>67</v>
      </c>
      <c r="H981" s="106" t="str">
        <f t="shared" si="43"/>
        <v>TB Khá</v>
      </c>
      <c r="I981" s="106" t="s">
        <v>82</v>
      </c>
      <c r="J981" s="107"/>
    </row>
    <row r="982" spans="1:10" s="108" customFormat="1" ht="17.25" customHeight="1" x14ac:dyDescent="0.25">
      <c r="A982" s="102">
        <v>973</v>
      </c>
      <c r="B982" s="103" t="s">
        <v>43</v>
      </c>
      <c r="C982" s="104">
        <v>501200755</v>
      </c>
      <c r="D982" s="110" t="s">
        <v>1333</v>
      </c>
      <c r="E982" s="104">
        <v>2.1</v>
      </c>
      <c r="F982" s="106" t="str">
        <f t="shared" si="42"/>
        <v>Trung bình</v>
      </c>
      <c r="G982" s="104">
        <v>52</v>
      </c>
      <c r="H982" s="106" t="str">
        <f t="shared" si="43"/>
        <v>Trung bình</v>
      </c>
      <c r="I982" s="106" t="s">
        <v>75</v>
      </c>
      <c r="J982" s="107"/>
    </row>
    <row r="983" spans="1:10" s="108" customFormat="1" ht="17.25" customHeight="1" x14ac:dyDescent="0.25">
      <c r="A983" s="102">
        <v>974</v>
      </c>
      <c r="B983" s="103" t="s">
        <v>43</v>
      </c>
      <c r="C983" s="104">
        <v>501200766</v>
      </c>
      <c r="D983" s="110" t="s">
        <v>1334</v>
      </c>
      <c r="E983" s="104">
        <v>2.4</v>
      </c>
      <c r="F983" s="106" t="str">
        <f t="shared" si="42"/>
        <v>Trung bình</v>
      </c>
      <c r="G983" s="104">
        <v>70</v>
      </c>
      <c r="H983" s="106" t="str">
        <f t="shared" si="43"/>
        <v>Khá</v>
      </c>
      <c r="I983" s="106" t="s">
        <v>1039</v>
      </c>
      <c r="J983" s="107"/>
    </row>
    <row r="984" spans="1:10" s="108" customFormat="1" ht="17.25" customHeight="1" x14ac:dyDescent="0.25">
      <c r="A984" s="102">
        <v>975</v>
      </c>
      <c r="B984" s="103" t="s">
        <v>43</v>
      </c>
      <c r="C984" s="104">
        <v>501200771</v>
      </c>
      <c r="D984" s="110" t="s">
        <v>1335</v>
      </c>
      <c r="E984" s="104">
        <v>2.4500000000000002</v>
      </c>
      <c r="F984" s="106" t="str">
        <f t="shared" si="42"/>
        <v>Trung bình</v>
      </c>
      <c r="G984" s="104">
        <v>70</v>
      </c>
      <c r="H984" s="106" t="str">
        <f t="shared" si="43"/>
        <v>Khá</v>
      </c>
      <c r="I984" s="106" t="s">
        <v>1039</v>
      </c>
      <c r="J984" s="107"/>
    </row>
    <row r="985" spans="1:10" s="108" customFormat="1" ht="17.25" customHeight="1" x14ac:dyDescent="0.25">
      <c r="A985" s="102">
        <v>976</v>
      </c>
      <c r="B985" s="103" t="s">
        <v>43</v>
      </c>
      <c r="C985" s="104">
        <v>501200795</v>
      </c>
      <c r="D985" s="110" t="s">
        <v>1336</v>
      </c>
      <c r="E985" s="104">
        <v>2.6</v>
      </c>
      <c r="F985" s="106" t="str">
        <f t="shared" si="42"/>
        <v>Khá</v>
      </c>
      <c r="G985" s="104">
        <v>61</v>
      </c>
      <c r="H985" s="106" t="str">
        <f t="shared" si="43"/>
        <v>TB Khá</v>
      </c>
      <c r="I985" s="106" t="s">
        <v>82</v>
      </c>
      <c r="J985" s="107"/>
    </row>
    <row r="986" spans="1:10" s="108" customFormat="1" ht="17.25" customHeight="1" x14ac:dyDescent="0.25">
      <c r="A986" s="102">
        <v>977</v>
      </c>
      <c r="B986" s="103" t="s">
        <v>43</v>
      </c>
      <c r="C986" s="104">
        <v>501200800</v>
      </c>
      <c r="D986" s="110" t="s">
        <v>1337</v>
      </c>
      <c r="E986" s="104">
        <v>2.02</v>
      </c>
      <c r="F986" s="106" t="str">
        <f t="shared" si="42"/>
        <v>Trung bình</v>
      </c>
      <c r="G986" s="104">
        <v>63</v>
      </c>
      <c r="H986" s="106" t="str">
        <f t="shared" si="43"/>
        <v>TB Khá</v>
      </c>
      <c r="I986" s="104" t="s">
        <v>79</v>
      </c>
      <c r="J986" s="107"/>
    </row>
    <row r="987" spans="1:10" s="108" customFormat="1" ht="17.25" customHeight="1" x14ac:dyDescent="0.25">
      <c r="A987" s="102">
        <v>978</v>
      </c>
      <c r="B987" s="103" t="s">
        <v>43</v>
      </c>
      <c r="C987" s="104">
        <v>501200822</v>
      </c>
      <c r="D987" s="110" t="s">
        <v>1338</v>
      </c>
      <c r="E987" s="104">
        <v>2.64</v>
      </c>
      <c r="F987" s="106" t="str">
        <f t="shared" si="42"/>
        <v>Khá</v>
      </c>
      <c r="G987" s="104">
        <v>74</v>
      </c>
      <c r="H987" s="106" t="str">
        <f t="shared" si="43"/>
        <v>Khá</v>
      </c>
      <c r="I987" s="106" t="s">
        <v>76</v>
      </c>
      <c r="J987" s="107"/>
    </row>
    <row r="988" spans="1:10" s="108" customFormat="1" ht="17.25" customHeight="1" x14ac:dyDescent="0.25">
      <c r="A988" s="102">
        <v>979</v>
      </c>
      <c r="B988" s="103" t="s">
        <v>43</v>
      </c>
      <c r="C988" s="104">
        <v>501200830</v>
      </c>
      <c r="D988" s="110" t="s">
        <v>755</v>
      </c>
      <c r="E988" s="104">
        <v>2.17</v>
      </c>
      <c r="F988" s="106" t="str">
        <f t="shared" si="42"/>
        <v>Trung bình</v>
      </c>
      <c r="G988" s="104">
        <v>66</v>
      </c>
      <c r="H988" s="106" t="str">
        <f t="shared" si="43"/>
        <v>TB Khá</v>
      </c>
      <c r="I988" s="106" t="s">
        <v>1039</v>
      </c>
      <c r="J988" s="107"/>
    </row>
    <row r="989" spans="1:10" s="108" customFormat="1" ht="17.25" customHeight="1" x14ac:dyDescent="0.25">
      <c r="A989" s="102">
        <v>980</v>
      </c>
      <c r="B989" s="103" t="s">
        <v>43</v>
      </c>
      <c r="C989" s="104">
        <v>501200832</v>
      </c>
      <c r="D989" s="110" t="s">
        <v>1339</v>
      </c>
      <c r="E989" s="104">
        <v>2.5</v>
      </c>
      <c r="F989" s="106" t="str">
        <f t="shared" si="42"/>
        <v>Khá</v>
      </c>
      <c r="G989" s="104">
        <v>70</v>
      </c>
      <c r="H989" s="106" t="str">
        <f t="shared" si="43"/>
        <v>Khá</v>
      </c>
      <c r="I989" s="106" t="s">
        <v>76</v>
      </c>
      <c r="J989" s="107"/>
    </row>
    <row r="990" spans="1:10" s="108" customFormat="1" ht="17.25" customHeight="1" x14ac:dyDescent="0.25">
      <c r="A990" s="102">
        <v>981</v>
      </c>
      <c r="B990" s="103" t="s">
        <v>44</v>
      </c>
      <c r="C990" s="104">
        <v>501200012</v>
      </c>
      <c r="D990" s="110" t="s">
        <v>1340</v>
      </c>
      <c r="E990" s="104">
        <v>2.76</v>
      </c>
      <c r="F990" s="106" t="str">
        <f t="shared" ref="F990:F1021" si="44">IF(E990&lt;2,"Yếu",IF(E990&lt;2.5,"Trung bình",IF(E990&lt;3.2,"Khá",IF(E990&lt;3.6,"Giỏi","Xuất sắc"))))</f>
        <v>Khá</v>
      </c>
      <c r="G990" s="104">
        <v>64</v>
      </c>
      <c r="H990" s="106" t="str">
        <f t="shared" ref="H990:H1021" si="45">IF(G990&lt;30,"Kém",IF(G990&lt;50,"Yếu",IF(G990&lt;60,"Trung bình",IF(G990&lt;70,"TB Khá",IF(G990&lt;80,"Khá",IF(G990&lt;90,"Tốt","Xuất sắc"))))))</f>
        <v>TB Khá</v>
      </c>
      <c r="I990" s="106" t="s">
        <v>82</v>
      </c>
      <c r="J990" s="107"/>
    </row>
    <row r="991" spans="1:10" s="108" customFormat="1" ht="17.25" customHeight="1" x14ac:dyDescent="0.25">
      <c r="A991" s="102">
        <v>982</v>
      </c>
      <c r="B991" s="103" t="s">
        <v>44</v>
      </c>
      <c r="C991" s="104">
        <v>501200037</v>
      </c>
      <c r="D991" s="110" t="s">
        <v>1341</v>
      </c>
      <c r="E991" s="104">
        <v>2.21</v>
      </c>
      <c r="F991" s="106" t="str">
        <f t="shared" si="44"/>
        <v>Trung bình</v>
      </c>
      <c r="G991" s="104">
        <v>62</v>
      </c>
      <c r="H991" s="106" t="str">
        <f t="shared" si="45"/>
        <v>TB Khá</v>
      </c>
      <c r="I991" s="106" t="s">
        <v>79</v>
      </c>
      <c r="J991" s="107"/>
    </row>
    <row r="992" spans="1:10" s="108" customFormat="1" ht="17.25" customHeight="1" x14ac:dyDescent="0.25">
      <c r="A992" s="102">
        <v>983</v>
      </c>
      <c r="B992" s="103" t="s">
        <v>44</v>
      </c>
      <c r="C992" s="104">
        <v>501200062</v>
      </c>
      <c r="D992" s="110" t="s">
        <v>1343</v>
      </c>
      <c r="E992" s="104">
        <v>2.81</v>
      </c>
      <c r="F992" s="106" t="str">
        <f t="shared" si="44"/>
        <v>Khá</v>
      </c>
      <c r="G992" s="104">
        <v>68</v>
      </c>
      <c r="H992" s="106" t="str">
        <f t="shared" si="45"/>
        <v>TB Khá</v>
      </c>
      <c r="I992" s="106" t="s">
        <v>82</v>
      </c>
      <c r="J992" s="107"/>
    </row>
    <row r="993" spans="1:10" s="108" customFormat="1" ht="17.25" customHeight="1" x14ac:dyDescent="0.25">
      <c r="A993" s="102">
        <v>984</v>
      </c>
      <c r="B993" s="103" t="s">
        <v>44</v>
      </c>
      <c r="C993" s="104">
        <v>501200065</v>
      </c>
      <c r="D993" s="110" t="s">
        <v>1342</v>
      </c>
      <c r="E993" s="104">
        <v>2.74</v>
      </c>
      <c r="F993" s="106" t="str">
        <f t="shared" si="44"/>
        <v>Khá</v>
      </c>
      <c r="G993" s="104">
        <v>70</v>
      </c>
      <c r="H993" s="106" t="str">
        <f t="shared" si="45"/>
        <v>Khá</v>
      </c>
      <c r="I993" s="106" t="s">
        <v>76</v>
      </c>
      <c r="J993" s="107"/>
    </row>
    <row r="994" spans="1:10" s="108" customFormat="1" ht="17.25" customHeight="1" x14ac:dyDescent="0.25">
      <c r="A994" s="102">
        <v>985</v>
      </c>
      <c r="B994" s="103" t="s">
        <v>44</v>
      </c>
      <c r="C994" s="104">
        <v>501200087</v>
      </c>
      <c r="D994" s="110" t="s">
        <v>1344</v>
      </c>
      <c r="E994" s="104">
        <v>2.71</v>
      </c>
      <c r="F994" s="106" t="str">
        <f t="shared" si="44"/>
        <v>Khá</v>
      </c>
      <c r="G994" s="104">
        <v>70</v>
      </c>
      <c r="H994" s="106" t="str">
        <f t="shared" si="45"/>
        <v>Khá</v>
      </c>
      <c r="I994" s="106" t="s">
        <v>76</v>
      </c>
      <c r="J994" s="107"/>
    </row>
    <row r="995" spans="1:10" s="108" customFormat="1" ht="17.25" customHeight="1" x14ac:dyDescent="0.25">
      <c r="A995" s="102">
        <v>986</v>
      </c>
      <c r="B995" s="103" t="s">
        <v>44</v>
      </c>
      <c r="C995" s="104">
        <v>501200100</v>
      </c>
      <c r="D995" s="110" t="s">
        <v>1200</v>
      </c>
      <c r="E995" s="104">
        <v>2.19</v>
      </c>
      <c r="F995" s="106" t="str">
        <f t="shared" si="44"/>
        <v>Trung bình</v>
      </c>
      <c r="G995" s="104">
        <v>57</v>
      </c>
      <c r="H995" s="106" t="str">
        <f t="shared" si="45"/>
        <v>Trung bình</v>
      </c>
      <c r="I995" s="106" t="s">
        <v>79</v>
      </c>
      <c r="J995" s="107"/>
    </row>
    <row r="996" spans="1:10" s="108" customFormat="1" ht="17.25" customHeight="1" x14ac:dyDescent="0.25">
      <c r="A996" s="102">
        <v>987</v>
      </c>
      <c r="B996" s="103" t="s">
        <v>44</v>
      </c>
      <c r="C996" s="104">
        <v>501200173</v>
      </c>
      <c r="D996" s="110" t="s">
        <v>345</v>
      </c>
      <c r="E996" s="104">
        <v>2.62</v>
      </c>
      <c r="F996" s="106" t="str">
        <f t="shared" si="44"/>
        <v>Khá</v>
      </c>
      <c r="G996" s="104">
        <v>81</v>
      </c>
      <c r="H996" s="106" t="str">
        <f t="shared" si="45"/>
        <v>Tốt</v>
      </c>
      <c r="I996" s="106" t="s">
        <v>76</v>
      </c>
      <c r="J996" s="107"/>
    </row>
    <row r="997" spans="1:10" s="108" customFormat="1" ht="17.25" customHeight="1" x14ac:dyDescent="0.25">
      <c r="A997" s="102">
        <v>988</v>
      </c>
      <c r="B997" s="103" t="s">
        <v>44</v>
      </c>
      <c r="C997" s="104">
        <v>501200176</v>
      </c>
      <c r="D997" s="110" t="s">
        <v>1345</v>
      </c>
      <c r="E997" s="104">
        <v>2.2400000000000002</v>
      </c>
      <c r="F997" s="106" t="str">
        <f t="shared" si="44"/>
        <v>Trung bình</v>
      </c>
      <c r="G997" s="104">
        <v>66</v>
      </c>
      <c r="H997" s="106" t="str">
        <f t="shared" si="45"/>
        <v>TB Khá</v>
      </c>
      <c r="I997" s="106" t="s">
        <v>79</v>
      </c>
      <c r="J997" s="107"/>
    </row>
    <row r="998" spans="1:10" s="108" customFormat="1" ht="17.25" customHeight="1" x14ac:dyDescent="0.25">
      <c r="A998" s="102">
        <v>989</v>
      </c>
      <c r="B998" s="103" t="s">
        <v>44</v>
      </c>
      <c r="C998" s="104">
        <v>501200186</v>
      </c>
      <c r="D998" s="110" t="s">
        <v>1346</v>
      </c>
      <c r="E998" s="104">
        <v>2.4300000000000002</v>
      </c>
      <c r="F998" s="106" t="str">
        <f t="shared" si="44"/>
        <v>Trung bình</v>
      </c>
      <c r="G998" s="104">
        <v>72</v>
      </c>
      <c r="H998" s="106" t="str">
        <f t="shared" si="45"/>
        <v>Khá</v>
      </c>
      <c r="I998" s="106" t="s">
        <v>79</v>
      </c>
      <c r="J998" s="107"/>
    </row>
    <row r="999" spans="1:10" s="108" customFormat="1" ht="17.25" customHeight="1" x14ac:dyDescent="0.25">
      <c r="A999" s="102">
        <v>990</v>
      </c>
      <c r="B999" s="103" t="s">
        <v>44</v>
      </c>
      <c r="C999" s="104">
        <v>501200191</v>
      </c>
      <c r="D999" s="110" t="s">
        <v>1347</v>
      </c>
      <c r="E999" s="104">
        <v>2.4300000000000002</v>
      </c>
      <c r="F999" s="106" t="str">
        <f t="shared" si="44"/>
        <v>Trung bình</v>
      </c>
      <c r="G999" s="104">
        <v>55</v>
      </c>
      <c r="H999" s="106" t="str">
        <f t="shared" si="45"/>
        <v>Trung bình</v>
      </c>
      <c r="I999" s="106" t="s">
        <v>79</v>
      </c>
      <c r="J999" s="107"/>
    </row>
    <row r="1000" spans="1:10" s="108" customFormat="1" ht="17.25" customHeight="1" x14ac:dyDescent="0.25">
      <c r="A1000" s="102">
        <v>991</v>
      </c>
      <c r="B1000" s="103" t="s">
        <v>44</v>
      </c>
      <c r="C1000" s="104">
        <v>501200222</v>
      </c>
      <c r="D1000" s="110" t="s">
        <v>1348</v>
      </c>
      <c r="E1000" s="104">
        <v>2.38</v>
      </c>
      <c r="F1000" s="106" t="str">
        <f t="shared" si="44"/>
        <v>Trung bình</v>
      </c>
      <c r="G1000" s="104">
        <v>77</v>
      </c>
      <c r="H1000" s="106" t="str">
        <f t="shared" si="45"/>
        <v>Khá</v>
      </c>
      <c r="I1000" s="106" t="s">
        <v>79</v>
      </c>
      <c r="J1000" s="107"/>
    </row>
    <row r="1001" spans="1:10" s="108" customFormat="1" ht="17.25" customHeight="1" x14ac:dyDescent="0.25">
      <c r="A1001" s="102">
        <v>992</v>
      </c>
      <c r="B1001" s="103" t="s">
        <v>44</v>
      </c>
      <c r="C1001" s="104">
        <v>501200238</v>
      </c>
      <c r="D1001" s="110" t="s">
        <v>1349</v>
      </c>
      <c r="E1001" s="104">
        <v>2.81</v>
      </c>
      <c r="F1001" s="106" t="str">
        <f t="shared" si="44"/>
        <v>Khá</v>
      </c>
      <c r="G1001" s="104">
        <v>80</v>
      </c>
      <c r="H1001" s="106" t="str">
        <f t="shared" si="45"/>
        <v>Tốt</v>
      </c>
      <c r="I1001" s="106" t="s">
        <v>76</v>
      </c>
      <c r="J1001" s="107"/>
    </row>
    <row r="1002" spans="1:10" s="108" customFormat="1" ht="17.25" customHeight="1" x14ac:dyDescent="0.25">
      <c r="A1002" s="102">
        <v>993</v>
      </c>
      <c r="B1002" s="103" t="s">
        <v>44</v>
      </c>
      <c r="C1002" s="104">
        <v>501200250</v>
      </c>
      <c r="D1002" s="110" t="s">
        <v>1350</v>
      </c>
      <c r="E1002" s="104">
        <v>2.67</v>
      </c>
      <c r="F1002" s="106" t="str">
        <f t="shared" si="44"/>
        <v>Khá</v>
      </c>
      <c r="G1002" s="104">
        <v>70</v>
      </c>
      <c r="H1002" s="106" t="str">
        <f t="shared" si="45"/>
        <v>Khá</v>
      </c>
      <c r="I1002" s="106" t="s">
        <v>76</v>
      </c>
      <c r="J1002" s="107"/>
    </row>
    <row r="1003" spans="1:10" s="108" customFormat="1" ht="17.25" customHeight="1" x14ac:dyDescent="0.25">
      <c r="A1003" s="102">
        <v>994</v>
      </c>
      <c r="B1003" s="103" t="s">
        <v>44</v>
      </c>
      <c r="C1003" s="104">
        <v>501200262</v>
      </c>
      <c r="D1003" s="110" t="s">
        <v>1351</v>
      </c>
      <c r="E1003" s="104">
        <v>2.64</v>
      </c>
      <c r="F1003" s="106" t="str">
        <f t="shared" si="44"/>
        <v>Khá</v>
      </c>
      <c r="G1003" s="104">
        <v>70</v>
      </c>
      <c r="H1003" s="106" t="str">
        <f t="shared" si="45"/>
        <v>Khá</v>
      </c>
      <c r="I1003" s="106" t="s">
        <v>76</v>
      </c>
      <c r="J1003" s="107"/>
    </row>
    <row r="1004" spans="1:10" s="108" customFormat="1" ht="17.25" customHeight="1" x14ac:dyDescent="0.25">
      <c r="A1004" s="102">
        <v>995</v>
      </c>
      <c r="B1004" s="103" t="s">
        <v>44</v>
      </c>
      <c r="C1004" s="104">
        <v>501200263</v>
      </c>
      <c r="D1004" s="110" t="s">
        <v>1352</v>
      </c>
      <c r="E1004" s="104">
        <v>2.5</v>
      </c>
      <c r="F1004" s="106" t="str">
        <f t="shared" si="44"/>
        <v>Khá</v>
      </c>
      <c r="G1004" s="104">
        <v>74</v>
      </c>
      <c r="H1004" s="106" t="str">
        <f t="shared" si="45"/>
        <v>Khá</v>
      </c>
      <c r="I1004" s="106" t="s">
        <v>76</v>
      </c>
      <c r="J1004" s="107"/>
    </row>
    <row r="1005" spans="1:10" s="108" customFormat="1" ht="17.25" customHeight="1" x14ac:dyDescent="0.25">
      <c r="A1005" s="102">
        <v>996</v>
      </c>
      <c r="B1005" s="103" t="s">
        <v>44</v>
      </c>
      <c r="C1005" s="104">
        <v>501200286</v>
      </c>
      <c r="D1005" s="110" t="s">
        <v>1353</v>
      </c>
      <c r="E1005" s="104">
        <v>2.33</v>
      </c>
      <c r="F1005" s="106" t="str">
        <f t="shared" si="44"/>
        <v>Trung bình</v>
      </c>
      <c r="G1005" s="104">
        <v>67</v>
      </c>
      <c r="H1005" s="106" t="str">
        <f t="shared" si="45"/>
        <v>TB Khá</v>
      </c>
      <c r="I1005" s="106" t="s">
        <v>79</v>
      </c>
      <c r="J1005" s="107"/>
    </row>
    <row r="1006" spans="1:10" s="108" customFormat="1" ht="17.25" customHeight="1" x14ac:dyDescent="0.25">
      <c r="A1006" s="102">
        <v>997</v>
      </c>
      <c r="B1006" s="103" t="s">
        <v>44</v>
      </c>
      <c r="C1006" s="104">
        <v>501200312</v>
      </c>
      <c r="D1006" s="110" t="s">
        <v>1354</v>
      </c>
      <c r="E1006" s="104">
        <v>2.19</v>
      </c>
      <c r="F1006" s="106" t="str">
        <f t="shared" si="44"/>
        <v>Trung bình</v>
      </c>
      <c r="G1006" s="104">
        <v>62</v>
      </c>
      <c r="H1006" s="106" t="str">
        <f t="shared" si="45"/>
        <v>TB Khá</v>
      </c>
      <c r="I1006" s="106" t="s">
        <v>79</v>
      </c>
      <c r="J1006" s="107"/>
    </row>
    <row r="1007" spans="1:10" s="108" customFormat="1" ht="17.25" customHeight="1" x14ac:dyDescent="0.25">
      <c r="A1007" s="102">
        <v>998</v>
      </c>
      <c r="B1007" s="103" t="s">
        <v>44</v>
      </c>
      <c r="C1007" s="104">
        <v>501200332</v>
      </c>
      <c r="D1007" s="110" t="s">
        <v>1355</v>
      </c>
      <c r="E1007" s="104">
        <v>2.5</v>
      </c>
      <c r="F1007" s="106" t="str">
        <f t="shared" si="44"/>
        <v>Khá</v>
      </c>
      <c r="G1007" s="104">
        <v>69</v>
      </c>
      <c r="H1007" s="106" t="str">
        <f t="shared" si="45"/>
        <v>TB Khá</v>
      </c>
      <c r="I1007" s="106" t="s">
        <v>82</v>
      </c>
      <c r="J1007" s="107"/>
    </row>
    <row r="1008" spans="1:10" s="108" customFormat="1" ht="17.25" customHeight="1" x14ac:dyDescent="0.25">
      <c r="A1008" s="102">
        <v>999</v>
      </c>
      <c r="B1008" s="103" t="s">
        <v>44</v>
      </c>
      <c r="C1008" s="104">
        <v>501200349</v>
      </c>
      <c r="D1008" s="110" t="s">
        <v>212</v>
      </c>
      <c r="E1008" s="104">
        <v>2.4300000000000002</v>
      </c>
      <c r="F1008" s="106" t="str">
        <f t="shared" si="44"/>
        <v>Trung bình</v>
      </c>
      <c r="G1008" s="104">
        <v>55</v>
      </c>
      <c r="H1008" s="106" t="str">
        <f t="shared" si="45"/>
        <v>Trung bình</v>
      </c>
      <c r="I1008" s="106" t="s">
        <v>79</v>
      </c>
      <c r="J1008" s="107"/>
    </row>
    <row r="1009" spans="1:10" s="108" customFormat="1" ht="17.25" customHeight="1" x14ac:dyDescent="0.25">
      <c r="A1009" s="102">
        <v>1000</v>
      </c>
      <c r="B1009" s="103" t="s">
        <v>44</v>
      </c>
      <c r="C1009" s="104">
        <v>501200382</v>
      </c>
      <c r="D1009" s="110" t="s">
        <v>1356</v>
      </c>
      <c r="E1009" s="104">
        <v>2.62</v>
      </c>
      <c r="F1009" s="106" t="str">
        <f t="shared" si="44"/>
        <v>Khá</v>
      </c>
      <c r="G1009" s="104">
        <v>70</v>
      </c>
      <c r="H1009" s="106" t="str">
        <f t="shared" si="45"/>
        <v>Khá</v>
      </c>
      <c r="I1009" s="106" t="s">
        <v>76</v>
      </c>
      <c r="J1009" s="107"/>
    </row>
    <row r="1010" spans="1:10" s="108" customFormat="1" ht="17.25" customHeight="1" x14ac:dyDescent="0.25">
      <c r="A1010" s="102">
        <v>1001</v>
      </c>
      <c r="B1010" s="103" t="s">
        <v>44</v>
      </c>
      <c r="C1010" s="104">
        <v>501200386</v>
      </c>
      <c r="D1010" s="110" t="s">
        <v>1357</v>
      </c>
      <c r="E1010" s="104">
        <v>2.33</v>
      </c>
      <c r="F1010" s="106" t="str">
        <f t="shared" si="44"/>
        <v>Trung bình</v>
      </c>
      <c r="G1010" s="104">
        <v>55</v>
      </c>
      <c r="H1010" s="106" t="str">
        <f t="shared" si="45"/>
        <v>Trung bình</v>
      </c>
      <c r="I1010" s="106" t="s">
        <v>79</v>
      </c>
      <c r="J1010" s="107"/>
    </row>
    <row r="1011" spans="1:10" s="108" customFormat="1" ht="17.25" customHeight="1" x14ac:dyDescent="0.25">
      <c r="A1011" s="102">
        <v>1002</v>
      </c>
      <c r="B1011" s="103" t="s">
        <v>44</v>
      </c>
      <c r="C1011" s="104">
        <v>501200393</v>
      </c>
      <c r="D1011" s="110" t="s">
        <v>1358</v>
      </c>
      <c r="E1011" s="104">
        <v>2.67</v>
      </c>
      <c r="F1011" s="106" t="str">
        <f t="shared" si="44"/>
        <v>Khá</v>
      </c>
      <c r="G1011" s="104">
        <v>81</v>
      </c>
      <c r="H1011" s="106" t="str">
        <f t="shared" si="45"/>
        <v>Tốt</v>
      </c>
      <c r="I1011" s="106" t="s">
        <v>76</v>
      </c>
      <c r="J1011" s="107"/>
    </row>
    <row r="1012" spans="1:10" s="108" customFormat="1" ht="17.25" customHeight="1" x14ac:dyDescent="0.25">
      <c r="A1012" s="102">
        <v>1003</v>
      </c>
      <c r="B1012" s="103" t="s">
        <v>44</v>
      </c>
      <c r="C1012" s="104">
        <v>501200410</v>
      </c>
      <c r="D1012" s="110" t="s">
        <v>1359</v>
      </c>
      <c r="E1012" s="104">
        <v>2.4</v>
      </c>
      <c r="F1012" s="106" t="str">
        <f t="shared" si="44"/>
        <v>Trung bình</v>
      </c>
      <c r="G1012" s="104">
        <v>57</v>
      </c>
      <c r="H1012" s="106" t="str">
        <f t="shared" si="45"/>
        <v>Trung bình</v>
      </c>
      <c r="I1012" s="106" t="s">
        <v>79</v>
      </c>
      <c r="J1012" s="107"/>
    </row>
    <row r="1013" spans="1:10" s="108" customFormat="1" ht="17.25" customHeight="1" x14ac:dyDescent="0.25">
      <c r="A1013" s="102">
        <v>1004</v>
      </c>
      <c r="B1013" s="103" t="s">
        <v>44</v>
      </c>
      <c r="C1013" s="104">
        <v>501200411</v>
      </c>
      <c r="D1013" s="110" t="s">
        <v>1360</v>
      </c>
      <c r="E1013" s="104">
        <v>2.52</v>
      </c>
      <c r="F1013" s="106" t="str">
        <f t="shared" si="44"/>
        <v>Khá</v>
      </c>
      <c r="G1013" s="104">
        <v>57</v>
      </c>
      <c r="H1013" s="106" t="str">
        <f t="shared" si="45"/>
        <v>Trung bình</v>
      </c>
      <c r="I1013" s="106" t="s">
        <v>79</v>
      </c>
      <c r="J1013" s="107"/>
    </row>
    <row r="1014" spans="1:10" s="108" customFormat="1" ht="17.25" customHeight="1" x14ac:dyDescent="0.25">
      <c r="A1014" s="102">
        <v>1005</v>
      </c>
      <c r="B1014" s="103" t="s">
        <v>44</v>
      </c>
      <c r="C1014" s="104">
        <v>501200464</v>
      </c>
      <c r="D1014" s="110" t="s">
        <v>1361</v>
      </c>
      <c r="E1014" s="104">
        <v>2.29</v>
      </c>
      <c r="F1014" s="106" t="str">
        <f t="shared" si="44"/>
        <v>Trung bình</v>
      </c>
      <c r="G1014" s="104">
        <v>69</v>
      </c>
      <c r="H1014" s="106" t="str">
        <f t="shared" si="45"/>
        <v>TB Khá</v>
      </c>
      <c r="I1014" s="106" t="s">
        <v>79</v>
      </c>
      <c r="J1014" s="107"/>
    </row>
    <row r="1015" spans="1:10" s="108" customFormat="1" ht="17.25" customHeight="1" x14ac:dyDescent="0.25">
      <c r="A1015" s="102">
        <v>1006</v>
      </c>
      <c r="B1015" s="103" t="s">
        <v>44</v>
      </c>
      <c r="C1015" s="104">
        <v>501200466</v>
      </c>
      <c r="D1015" s="110" t="s">
        <v>1362</v>
      </c>
      <c r="E1015" s="104">
        <v>2.76</v>
      </c>
      <c r="F1015" s="106" t="str">
        <f t="shared" si="44"/>
        <v>Khá</v>
      </c>
      <c r="G1015" s="104">
        <v>75</v>
      </c>
      <c r="H1015" s="106" t="str">
        <f t="shared" si="45"/>
        <v>Khá</v>
      </c>
      <c r="I1015" s="106" t="s">
        <v>76</v>
      </c>
      <c r="J1015" s="107"/>
    </row>
    <row r="1016" spans="1:10" s="108" customFormat="1" ht="17.25" customHeight="1" x14ac:dyDescent="0.25">
      <c r="A1016" s="102">
        <v>1007</v>
      </c>
      <c r="B1016" s="103" t="s">
        <v>44</v>
      </c>
      <c r="C1016" s="104">
        <v>501200479</v>
      </c>
      <c r="D1016" s="110" t="s">
        <v>1363</v>
      </c>
      <c r="E1016" s="104">
        <v>2.5499999999999998</v>
      </c>
      <c r="F1016" s="106" t="str">
        <f t="shared" si="44"/>
        <v>Khá</v>
      </c>
      <c r="G1016" s="104">
        <v>69</v>
      </c>
      <c r="H1016" s="106" t="str">
        <f t="shared" si="45"/>
        <v>TB Khá</v>
      </c>
      <c r="I1016" s="106" t="s">
        <v>82</v>
      </c>
      <c r="J1016" s="107"/>
    </row>
    <row r="1017" spans="1:10" s="108" customFormat="1" ht="17.25" customHeight="1" x14ac:dyDescent="0.25">
      <c r="A1017" s="102">
        <v>1008</v>
      </c>
      <c r="B1017" s="103" t="s">
        <v>44</v>
      </c>
      <c r="C1017" s="104">
        <v>501200489</v>
      </c>
      <c r="D1017" s="110" t="s">
        <v>1364</v>
      </c>
      <c r="E1017" s="104">
        <v>2.67</v>
      </c>
      <c r="F1017" s="106" t="str">
        <f t="shared" si="44"/>
        <v>Khá</v>
      </c>
      <c r="G1017" s="104">
        <v>77</v>
      </c>
      <c r="H1017" s="106" t="str">
        <f t="shared" si="45"/>
        <v>Khá</v>
      </c>
      <c r="I1017" s="106" t="s">
        <v>76</v>
      </c>
      <c r="J1017" s="107"/>
    </row>
    <row r="1018" spans="1:10" s="108" customFormat="1" ht="17.25" customHeight="1" x14ac:dyDescent="0.25">
      <c r="A1018" s="102">
        <v>1009</v>
      </c>
      <c r="B1018" s="103" t="s">
        <v>44</v>
      </c>
      <c r="C1018" s="104">
        <v>501200492</v>
      </c>
      <c r="D1018" s="110" t="s">
        <v>1365</v>
      </c>
      <c r="E1018" s="104">
        <v>2.69</v>
      </c>
      <c r="F1018" s="106" t="str">
        <f t="shared" si="44"/>
        <v>Khá</v>
      </c>
      <c r="G1018" s="104">
        <v>70</v>
      </c>
      <c r="H1018" s="106" t="str">
        <f t="shared" si="45"/>
        <v>Khá</v>
      </c>
      <c r="I1018" s="106" t="s">
        <v>76</v>
      </c>
      <c r="J1018" s="107"/>
    </row>
    <row r="1019" spans="1:10" s="108" customFormat="1" ht="17.25" customHeight="1" x14ac:dyDescent="0.25">
      <c r="A1019" s="102">
        <v>1010</v>
      </c>
      <c r="B1019" s="103" t="s">
        <v>44</v>
      </c>
      <c r="C1019" s="104">
        <v>501200519</v>
      </c>
      <c r="D1019" s="110" t="s">
        <v>1366</v>
      </c>
      <c r="E1019" s="104">
        <v>2.12</v>
      </c>
      <c r="F1019" s="106" t="str">
        <f t="shared" si="44"/>
        <v>Trung bình</v>
      </c>
      <c r="G1019" s="104">
        <v>60</v>
      </c>
      <c r="H1019" s="106" t="str">
        <f t="shared" si="45"/>
        <v>TB Khá</v>
      </c>
      <c r="I1019" s="106" t="s">
        <v>79</v>
      </c>
      <c r="J1019" s="107"/>
    </row>
    <row r="1020" spans="1:10" s="108" customFormat="1" ht="17.25" customHeight="1" x14ac:dyDescent="0.25">
      <c r="A1020" s="102">
        <v>1011</v>
      </c>
      <c r="B1020" s="103" t="s">
        <v>44</v>
      </c>
      <c r="C1020" s="104">
        <v>501200542</v>
      </c>
      <c r="D1020" s="110" t="s">
        <v>1367</v>
      </c>
      <c r="E1020" s="104">
        <v>2.57</v>
      </c>
      <c r="F1020" s="106" t="str">
        <f t="shared" si="44"/>
        <v>Khá</v>
      </c>
      <c r="G1020" s="104">
        <v>79</v>
      </c>
      <c r="H1020" s="106" t="str">
        <f t="shared" si="45"/>
        <v>Khá</v>
      </c>
      <c r="I1020" s="106" t="s">
        <v>76</v>
      </c>
      <c r="J1020" s="107"/>
    </row>
    <row r="1021" spans="1:10" s="108" customFormat="1" ht="17.25" customHeight="1" x14ac:dyDescent="0.25">
      <c r="A1021" s="102">
        <v>1012</v>
      </c>
      <c r="B1021" s="103" t="s">
        <v>44</v>
      </c>
      <c r="C1021" s="104">
        <v>501200566</v>
      </c>
      <c r="D1021" s="110" t="s">
        <v>1368</v>
      </c>
      <c r="E1021" s="104">
        <v>2.57</v>
      </c>
      <c r="F1021" s="106" t="str">
        <f t="shared" si="44"/>
        <v>Khá</v>
      </c>
      <c r="G1021" s="104">
        <v>74</v>
      </c>
      <c r="H1021" s="106" t="str">
        <f t="shared" si="45"/>
        <v>Khá</v>
      </c>
      <c r="I1021" s="106" t="s">
        <v>76</v>
      </c>
      <c r="J1021" s="107"/>
    </row>
    <row r="1022" spans="1:10" s="108" customFormat="1" ht="17.25" customHeight="1" x14ac:dyDescent="0.25">
      <c r="A1022" s="102">
        <v>1013</v>
      </c>
      <c r="B1022" s="103" t="s">
        <v>44</v>
      </c>
      <c r="C1022" s="104">
        <v>501200573</v>
      </c>
      <c r="D1022" s="110" t="s">
        <v>1369</v>
      </c>
      <c r="E1022" s="104">
        <v>2.5</v>
      </c>
      <c r="F1022" s="106" t="str">
        <f t="shared" ref="F1022:F1038" si="46">IF(E1022&lt;2,"Yếu",IF(E1022&lt;2.5,"Trung bình",IF(E1022&lt;3.2,"Khá",IF(E1022&lt;3.6,"Giỏi","Xuất sắc"))))</f>
        <v>Khá</v>
      </c>
      <c r="G1022" s="104">
        <v>76</v>
      </c>
      <c r="H1022" s="106" t="str">
        <f t="shared" ref="H1022:H1038" si="47">IF(G1022&lt;30,"Kém",IF(G1022&lt;50,"Yếu",IF(G1022&lt;60,"Trung bình",IF(G1022&lt;70,"TB Khá",IF(G1022&lt;80,"Khá",IF(G1022&lt;90,"Tốt","Xuất sắc"))))))</f>
        <v>Khá</v>
      </c>
      <c r="I1022" s="106" t="s">
        <v>76</v>
      </c>
      <c r="J1022" s="107"/>
    </row>
    <row r="1023" spans="1:10" s="108" customFormat="1" ht="17.25" customHeight="1" x14ac:dyDescent="0.25">
      <c r="A1023" s="102">
        <v>1014</v>
      </c>
      <c r="B1023" s="103" t="s">
        <v>44</v>
      </c>
      <c r="C1023" s="104">
        <v>501200584</v>
      </c>
      <c r="D1023" s="110" t="s">
        <v>1370</v>
      </c>
      <c r="E1023" s="104">
        <v>2.5499999999999998</v>
      </c>
      <c r="F1023" s="106" t="str">
        <f t="shared" si="46"/>
        <v>Khá</v>
      </c>
      <c r="G1023" s="104">
        <v>73</v>
      </c>
      <c r="H1023" s="106" t="str">
        <f t="shared" si="47"/>
        <v>Khá</v>
      </c>
      <c r="I1023" s="106" t="s">
        <v>76</v>
      </c>
      <c r="J1023" s="107"/>
    </row>
    <row r="1024" spans="1:10" s="108" customFormat="1" ht="17.25" customHeight="1" x14ac:dyDescent="0.25">
      <c r="A1024" s="102">
        <v>1015</v>
      </c>
      <c r="B1024" s="103" t="s">
        <v>44</v>
      </c>
      <c r="C1024" s="104">
        <v>501200585</v>
      </c>
      <c r="D1024" s="110" t="s">
        <v>1371</v>
      </c>
      <c r="E1024" s="104">
        <v>2.2599999999999998</v>
      </c>
      <c r="F1024" s="106" t="str">
        <f t="shared" si="46"/>
        <v>Trung bình</v>
      </c>
      <c r="G1024" s="104">
        <v>66</v>
      </c>
      <c r="H1024" s="106" t="str">
        <f t="shared" si="47"/>
        <v>TB Khá</v>
      </c>
      <c r="I1024" s="106" t="s">
        <v>79</v>
      </c>
      <c r="J1024" s="107"/>
    </row>
    <row r="1025" spans="1:10" s="108" customFormat="1" ht="17.25" customHeight="1" x14ac:dyDescent="0.25">
      <c r="A1025" s="102">
        <v>1016</v>
      </c>
      <c r="B1025" s="103" t="s">
        <v>44</v>
      </c>
      <c r="C1025" s="104">
        <v>501200602</v>
      </c>
      <c r="D1025" s="110" t="s">
        <v>1372</v>
      </c>
      <c r="E1025" s="104">
        <v>2.5</v>
      </c>
      <c r="F1025" s="106" t="str">
        <f t="shared" si="46"/>
        <v>Khá</v>
      </c>
      <c r="G1025" s="104">
        <v>66</v>
      </c>
      <c r="H1025" s="106" t="str">
        <f t="shared" si="47"/>
        <v>TB Khá</v>
      </c>
      <c r="I1025" s="106" t="s">
        <v>82</v>
      </c>
      <c r="J1025" s="107"/>
    </row>
    <row r="1026" spans="1:10" s="108" customFormat="1" ht="17.25" customHeight="1" x14ac:dyDescent="0.25">
      <c r="A1026" s="102">
        <v>1017</v>
      </c>
      <c r="B1026" s="103" t="s">
        <v>44</v>
      </c>
      <c r="C1026" s="104">
        <v>501200632</v>
      </c>
      <c r="D1026" s="110" t="s">
        <v>1373</v>
      </c>
      <c r="E1026" s="104">
        <v>2.5499999999999998</v>
      </c>
      <c r="F1026" s="106" t="str">
        <f t="shared" si="46"/>
        <v>Khá</v>
      </c>
      <c r="G1026" s="104">
        <v>68</v>
      </c>
      <c r="H1026" s="106" t="str">
        <f t="shared" si="47"/>
        <v>TB Khá</v>
      </c>
      <c r="I1026" s="106" t="s">
        <v>82</v>
      </c>
      <c r="J1026" s="107"/>
    </row>
    <row r="1027" spans="1:10" s="108" customFormat="1" ht="17.25" customHeight="1" x14ac:dyDescent="0.25">
      <c r="A1027" s="102">
        <v>1018</v>
      </c>
      <c r="B1027" s="103" t="s">
        <v>44</v>
      </c>
      <c r="C1027" s="104">
        <v>501200649</v>
      </c>
      <c r="D1027" s="110" t="s">
        <v>1374</v>
      </c>
      <c r="E1027" s="104">
        <v>0.88</v>
      </c>
      <c r="F1027" s="106" t="str">
        <f t="shared" si="46"/>
        <v>Yếu</v>
      </c>
      <c r="G1027" s="104">
        <v>51</v>
      </c>
      <c r="H1027" s="106" t="str">
        <f t="shared" si="47"/>
        <v>Trung bình</v>
      </c>
      <c r="I1027" s="106" t="s">
        <v>75</v>
      </c>
      <c r="J1027" s="107"/>
    </row>
    <row r="1028" spans="1:10" s="108" customFormat="1" ht="17.25" customHeight="1" x14ac:dyDescent="0.25">
      <c r="A1028" s="102">
        <v>1019</v>
      </c>
      <c r="B1028" s="103" t="s">
        <v>44</v>
      </c>
      <c r="C1028" s="104">
        <v>501200676</v>
      </c>
      <c r="D1028" s="110" t="s">
        <v>1375</v>
      </c>
      <c r="E1028" s="104">
        <v>2.71</v>
      </c>
      <c r="F1028" s="106" t="str">
        <f t="shared" si="46"/>
        <v>Khá</v>
      </c>
      <c r="G1028" s="104">
        <v>70</v>
      </c>
      <c r="H1028" s="106" t="str">
        <f t="shared" si="47"/>
        <v>Khá</v>
      </c>
      <c r="I1028" s="106" t="s">
        <v>76</v>
      </c>
      <c r="J1028" s="107"/>
    </row>
    <row r="1029" spans="1:10" s="100" customFormat="1" ht="17.25" customHeight="1" x14ac:dyDescent="0.25">
      <c r="A1029" s="102">
        <v>1020</v>
      </c>
      <c r="B1029" s="103" t="s">
        <v>44</v>
      </c>
      <c r="C1029" s="104">
        <v>501200681</v>
      </c>
      <c r="D1029" s="110" t="s">
        <v>1376</v>
      </c>
      <c r="E1029" s="104">
        <v>2.76</v>
      </c>
      <c r="F1029" s="106" t="str">
        <f t="shared" si="46"/>
        <v>Khá</v>
      </c>
      <c r="G1029" s="104">
        <v>70</v>
      </c>
      <c r="H1029" s="106" t="str">
        <f t="shared" si="47"/>
        <v>Khá</v>
      </c>
      <c r="I1029" s="106" t="s">
        <v>76</v>
      </c>
      <c r="J1029" s="117"/>
    </row>
    <row r="1030" spans="1:10" s="108" customFormat="1" ht="17.25" customHeight="1" x14ac:dyDescent="0.25">
      <c r="A1030" s="102">
        <v>1021</v>
      </c>
      <c r="B1030" s="103" t="s">
        <v>44</v>
      </c>
      <c r="C1030" s="104">
        <v>501200685</v>
      </c>
      <c r="D1030" s="110" t="s">
        <v>1377</v>
      </c>
      <c r="E1030" s="104">
        <v>2.74</v>
      </c>
      <c r="F1030" s="106" t="str">
        <f t="shared" si="46"/>
        <v>Khá</v>
      </c>
      <c r="G1030" s="104">
        <v>82</v>
      </c>
      <c r="H1030" s="106" t="str">
        <f t="shared" si="47"/>
        <v>Tốt</v>
      </c>
      <c r="I1030" s="106" t="s">
        <v>76</v>
      </c>
      <c r="J1030" s="107"/>
    </row>
    <row r="1031" spans="1:10" s="108" customFormat="1" ht="17.25" customHeight="1" x14ac:dyDescent="0.25">
      <c r="A1031" s="102">
        <v>1022</v>
      </c>
      <c r="B1031" s="103" t="s">
        <v>44</v>
      </c>
      <c r="C1031" s="104">
        <v>501200695</v>
      </c>
      <c r="D1031" s="110" t="s">
        <v>1378</v>
      </c>
      <c r="E1031" s="104">
        <v>2.83</v>
      </c>
      <c r="F1031" s="106" t="str">
        <f t="shared" si="46"/>
        <v>Khá</v>
      </c>
      <c r="G1031" s="104">
        <v>72</v>
      </c>
      <c r="H1031" s="106" t="str">
        <f t="shared" si="47"/>
        <v>Khá</v>
      </c>
      <c r="I1031" s="106" t="s">
        <v>76</v>
      </c>
      <c r="J1031" s="107"/>
    </row>
    <row r="1032" spans="1:10" s="108" customFormat="1" ht="17.25" customHeight="1" x14ac:dyDescent="0.25">
      <c r="A1032" s="102">
        <v>1023</v>
      </c>
      <c r="B1032" s="103" t="s">
        <v>44</v>
      </c>
      <c r="C1032" s="104">
        <v>501200720</v>
      </c>
      <c r="D1032" s="110" t="s">
        <v>1379</v>
      </c>
      <c r="E1032" s="104">
        <v>2.52</v>
      </c>
      <c r="F1032" s="106" t="str">
        <f t="shared" si="46"/>
        <v>Khá</v>
      </c>
      <c r="G1032" s="104">
        <v>60</v>
      </c>
      <c r="H1032" s="106" t="str">
        <f t="shared" si="47"/>
        <v>TB Khá</v>
      </c>
      <c r="I1032" s="106" t="s">
        <v>82</v>
      </c>
      <c r="J1032" s="107"/>
    </row>
    <row r="1033" spans="1:10" s="108" customFormat="1" ht="17.25" customHeight="1" x14ac:dyDescent="0.25">
      <c r="A1033" s="102">
        <v>1024</v>
      </c>
      <c r="B1033" s="103" t="s">
        <v>44</v>
      </c>
      <c r="C1033" s="104">
        <v>501200760</v>
      </c>
      <c r="D1033" s="110" t="s">
        <v>1380</v>
      </c>
      <c r="E1033" s="104">
        <v>2.67</v>
      </c>
      <c r="F1033" s="106" t="str">
        <f t="shared" si="46"/>
        <v>Khá</v>
      </c>
      <c r="G1033" s="104">
        <v>68</v>
      </c>
      <c r="H1033" s="106" t="str">
        <f t="shared" si="47"/>
        <v>TB Khá</v>
      </c>
      <c r="I1033" s="106" t="s">
        <v>82</v>
      </c>
      <c r="J1033" s="107"/>
    </row>
    <row r="1034" spans="1:10" s="108" customFormat="1" ht="17.25" customHeight="1" x14ac:dyDescent="0.25">
      <c r="A1034" s="102">
        <v>1025</v>
      </c>
      <c r="B1034" s="103" t="s">
        <v>44</v>
      </c>
      <c r="C1034" s="104">
        <v>501200765</v>
      </c>
      <c r="D1034" s="110" t="s">
        <v>1381</v>
      </c>
      <c r="E1034" s="104">
        <v>2.36</v>
      </c>
      <c r="F1034" s="106" t="str">
        <f t="shared" si="46"/>
        <v>Trung bình</v>
      </c>
      <c r="G1034" s="104">
        <v>55</v>
      </c>
      <c r="H1034" s="106" t="str">
        <f t="shared" si="47"/>
        <v>Trung bình</v>
      </c>
      <c r="I1034" s="106" t="s">
        <v>79</v>
      </c>
      <c r="J1034" s="107"/>
    </row>
    <row r="1035" spans="1:10" s="108" customFormat="1" ht="17.25" customHeight="1" x14ac:dyDescent="0.25">
      <c r="A1035" s="102">
        <v>1026</v>
      </c>
      <c r="B1035" s="103" t="s">
        <v>44</v>
      </c>
      <c r="C1035" s="104">
        <v>501200799</v>
      </c>
      <c r="D1035" s="110" t="s">
        <v>1337</v>
      </c>
      <c r="E1035" s="104">
        <v>2.83</v>
      </c>
      <c r="F1035" s="106" t="str">
        <f t="shared" si="46"/>
        <v>Khá</v>
      </c>
      <c r="G1035" s="104">
        <v>76</v>
      </c>
      <c r="H1035" s="106" t="str">
        <f t="shared" si="47"/>
        <v>Khá</v>
      </c>
      <c r="I1035" s="106" t="s">
        <v>76</v>
      </c>
      <c r="J1035" s="107"/>
    </row>
    <row r="1036" spans="1:10" s="108" customFormat="1" ht="17.25" customHeight="1" x14ac:dyDescent="0.25">
      <c r="A1036" s="102">
        <v>1027</v>
      </c>
      <c r="B1036" s="103" t="s">
        <v>44</v>
      </c>
      <c r="C1036" s="104">
        <v>501200801</v>
      </c>
      <c r="D1036" s="110" t="s">
        <v>1382</v>
      </c>
      <c r="E1036" s="104">
        <v>2.69</v>
      </c>
      <c r="F1036" s="106" t="str">
        <f t="shared" si="46"/>
        <v>Khá</v>
      </c>
      <c r="G1036" s="104">
        <v>77</v>
      </c>
      <c r="H1036" s="106" t="str">
        <f t="shared" si="47"/>
        <v>Khá</v>
      </c>
      <c r="I1036" s="106" t="s">
        <v>76</v>
      </c>
      <c r="J1036" s="107"/>
    </row>
    <row r="1037" spans="1:10" s="108" customFormat="1" ht="17.25" customHeight="1" x14ac:dyDescent="0.25">
      <c r="A1037" s="102">
        <v>1028</v>
      </c>
      <c r="B1037" s="103" t="s">
        <v>44</v>
      </c>
      <c r="C1037" s="104">
        <v>501200817</v>
      </c>
      <c r="D1037" s="110" t="s">
        <v>1383</v>
      </c>
      <c r="E1037" s="104">
        <v>2.74</v>
      </c>
      <c r="F1037" s="106" t="str">
        <f t="shared" si="46"/>
        <v>Khá</v>
      </c>
      <c r="G1037" s="104">
        <v>70</v>
      </c>
      <c r="H1037" s="106" t="str">
        <f t="shared" si="47"/>
        <v>Khá</v>
      </c>
      <c r="I1037" s="106" t="s">
        <v>76</v>
      </c>
      <c r="J1037" s="107"/>
    </row>
    <row r="1038" spans="1:10" s="108" customFormat="1" ht="17.25" customHeight="1" x14ac:dyDescent="0.25">
      <c r="A1038" s="102">
        <v>1029</v>
      </c>
      <c r="B1038" s="103" t="s">
        <v>44</v>
      </c>
      <c r="C1038" s="104">
        <v>501200829</v>
      </c>
      <c r="D1038" s="110" t="s">
        <v>1384</v>
      </c>
      <c r="E1038" s="104">
        <v>2.64</v>
      </c>
      <c r="F1038" s="106" t="str">
        <f t="shared" si="46"/>
        <v>Khá</v>
      </c>
      <c r="G1038" s="104">
        <v>63</v>
      </c>
      <c r="H1038" s="106" t="str">
        <f t="shared" si="47"/>
        <v>TB Khá</v>
      </c>
      <c r="I1038" s="106" t="s">
        <v>82</v>
      </c>
      <c r="J1038" s="107"/>
    </row>
    <row r="1039" spans="1:10" s="108" customFormat="1" ht="17.25" customHeight="1" x14ac:dyDescent="0.25">
      <c r="A1039" s="102">
        <v>1030</v>
      </c>
      <c r="B1039" s="103" t="s">
        <v>45</v>
      </c>
      <c r="C1039" s="104">
        <v>501200013</v>
      </c>
      <c r="D1039" s="110" t="s">
        <v>1195</v>
      </c>
      <c r="E1039" s="83">
        <v>2.0699999999999998</v>
      </c>
      <c r="F1039" s="106" t="str">
        <f t="shared" ref="F1039:F1088" si="48">IF(E1039&lt;2,"Yếu",IF(E1039&lt;2.5,"Trung bình",IF(E1039&lt;3.2,"Khá",IF(E1039&lt;3.6,"Giỏi","Xuất sắc"))))</f>
        <v>Trung bình</v>
      </c>
      <c r="G1039" s="83">
        <v>61</v>
      </c>
      <c r="H1039" s="106" t="str">
        <f t="shared" ref="H1039:H1088" si="49">IF(G1039&lt;30,"Kém",IF(G1039&lt;50,"Yếu",IF(G1039&lt;60,"Trung bình",IF(G1039&lt;70,"TB Khá",IF(G1039&lt;80,"Khá",IF(G1039&lt;90,"Tốt","Xuất sắc"))))))</f>
        <v>TB Khá</v>
      </c>
      <c r="I1039" s="83" t="s">
        <v>79</v>
      </c>
      <c r="J1039" s="107"/>
    </row>
    <row r="1040" spans="1:10" s="108" customFormat="1" ht="17.25" customHeight="1" x14ac:dyDescent="0.25">
      <c r="A1040" s="102">
        <v>1031</v>
      </c>
      <c r="B1040" s="103" t="s">
        <v>45</v>
      </c>
      <c r="C1040" s="104">
        <v>501200045</v>
      </c>
      <c r="D1040" s="110" t="s">
        <v>1196</v>
      </c>
      <c r="E1040" s="83">
        <v>1.45</v>
      </c>
      <c r="F1040" s="106" t="str">
        <f t="shared" si="48"/>
        <v>Yếu</v>
      </c>
      <c r="G1040" s="83">
        <v>65</v>
      </c>
      <c r="H1040" s="106" t="str">
        <f t="shared" si="49"/>
        <v>TB Khá</v>
      </c>
      <c r="I1040" s="83" t="s">
        <v>75</v>
      </c>
      <c r="J1040" s="107"/>
    </row>
    <row r="1041" spans="1:10" s="108" customFormat="1" ht="17.25" customHeight="1" x14ac:dyDescent="0.25">
      <c r="A1041" s="102">
        <v>1032</v>
      </c>
      <c r="B1041" s="103" t="s">
        <v>45</v>
      </c>
      <c r="C1041" s="104">
        <v>501200067</v>
      </c>
      <c r="D1041" s="110" t="s">
        <v>1197</v>
      </c>
      <c r="E1041" s="83">
        <v>0.79</v>
      </c>
      <c r="F1041" s="106" t="str">
        <f t="shared" si="48"/>
        <v>Yếu</v>
      </c>
      <c r="G1041" s="83">
        <v>47</v>
      </c>
      <c r="H1041" s="106" t="str">
        <f t="shared" si="49"/>
        <v>Yếu</v>
      </c>
      <c r="I1041" s="83" t="s">
        <v>75</v>
      </c>
      <c r="J1041" s="107"/>
    </row>
    <row r="1042" spans="1:10" s="108" customFormat="1" ht="17.25" customHeight="1" x14ac:dyDescent="0.25">
      <c r="A1042" s="102">
        <v>1033</v>
      </c>
      <c r="B1042" s="103" t="s">
        <v>45</v>
      </c>
      <c r="C1042" s="104">
        <v>501200091</v>
      </c>
      <c r="D1042" s="110" t="s">
        <v>1198</v>
      </c>
      <c r="E1042" s="83">
        <v>2.31</v>
      </c>
      <c r="F1042" s="106" t="str">
        <f t="shared" si="48"/>
        <v>Trung bình</v>
      </c>
      <c r="G1042" s="83">
        <v>66</v>
      </c>
      <c r="H1042" s="106" t="str">
        <f t="shared" si="49"/>
        <v>TB Khá</v>
      </c>
      <c r="I1042" s="83" t="s">
        <v>79</v>
      </c>
      <c r="J1042" s="107"/>
    </row>
    <row r="1043" spans="1:10" s="108" customFormat="1" ht="17.25" customHeight="1" x14ac:dyDescent="0.25">
      <c r="A1043" s="102">
        <v>1034</v>
      </c>
      <c r="B1043" s="103" t="s">
        <v>45</v>
      </c>
      <c r="C1043" s="104">
        <v>501200102</v>
      </c>
      <c r="D1043" s="110" t="s">
        <v>1199</v>
      </c>
      <c r="E1043" s="83">
        <v>2.4</v>
      </c>
      <c r="F1043" s="106" t="str">
        <f t="shared" si="48"/>
        <v>Trung bình</v>
      </c>
      <c r="G1043" s="83">
        <v>70</v>
      </c>
      <c r="H1043" s="106" t="str">
        <f t="shared" si="49"/>
        <v>Khá</v>
      </c>
      <c r="I1043" s="83" t="s">
        <v>79</v>
      </c>
      <c r="J1043" s="107"/>
    </row>
    <row r="1044" spans="1:10" s="108" customFormat="1" ht="17.25" customHeight="1" x14ac:dyDescent="0.25">
      <c r="A1044" s="102">
        <v>1035</v>
      </c>
      <c r="B1044" s="103" t="s">
        <v>45</v>
      </c>
      <c r="C1044" s="104">
        <v>501200108</v>
      </c>
      <c r="D1044" s="110" t="s">
        <v>1200</v>
      </c>
      <c r="E1044" s="83">
        <v>2.81</v>
      </c>
      <c r="F1044" s="106" t="str">
        <f t="shared" si="48"/>
        <v>Khá</v>
      </c>
      <c r="G1044" s="83">
        <v>76</v>
      </c>
      <c r="H1044" s="106" t="str">
        <f t="shared" si="49"/>
        <v>Khá</v>
      </c>
      <c r="I1044" s="83" t="s">
        <v>76</v>
      </c>
      <c r="J1044" s="107"/>
    </row>
    <row r="1045" spans="1:10" s="108" customFormat="1" ht="17.25" customHeight="1" x14ac:dyDescent="0.25">
      <c r="A1045" s="102">
        <v>1036</v>
      </c>
      <c r="B1045" s="103" t="s">
        <v>45</v>
      </c>
      <c r="C1045" s="104">
        <v>501200109</v>
      </c>
      <c r="D1045" s="110" t="s">
        <v>1200</v>
      </c>
      <c r="E1045" s="83">
        <v>2.48</v>
      </c>
      <c r="F1045" s="106" t="str">
        <f t="shared" si="48"/>
        <v>Trung bình</v>
      </c>
      <c r="G1045" s="83">
        <v>70</v>
      </c>
      <c r="H1045" s="106" t="str">
        <f t="shared" si="49"/>
        <v>Khá</v>
      </c>
      <c r="I1045" s="83" t="s">
        <v>79</v>
      </c>
      <c r="J1045" s="107"/>
    </row>
    <row r="1046" spans="1:10" s="108" customFormat="1" ht="17.25" customHeight="1" x14ac:dyDescent="0.25">
      <c r="A1046" s="102">
        <v>1037</v>
      </c>
      <c r="B1046" s="103" t="s">
        <v>45</v>
      </c>
      <c r="C1046" s="104">
        <v>501200125</v>
      </c>
      <c r="D1046" s="110" t="s">
        <v>1201</v>
      </c>
      <c r="E1046" s="83">
        <v>2.38</v>
      </c>
      <c r="F1046" s="106" t="str">
        <f t="shared" si="48"/>
        <v>Trung bình</v>
      </c>
      <c r="G1046" s="83">
        <v>75</v>
      </c>
      <c r="H1046" s="106" t="str">
        <f t="shared" si="49"/>
        <v>Khá</v>
      </c>
      <c r="I1046" s="83" t="s">
        <v>79</v>
      </c>
      <c r="J1046" s="107"/>
    </row>
    <row r="1047" spans="1:10" s="108" customFormat="1" ht="17.25" customHeight="1" x14ac:dyDescent="0.25">
      <c r="A1047" s="102">
        <v>1038</v>
      </c>
      <c r="B1047" s="103" t="s">
        <v>45</v>
      </c>
      <c r="C1047" s="104">
        <v>501200134</v>
      </c>
      <c r="D1047" s="110" t="s">
        <v>1202</v>
      </c>
      <c r="E1047" s="83">
        <v>2.6</v>
      </c>
      <c r="F1047" s="106" t="str">
        <f t="shared" si="48"/>
        <v>Khá</v>
      </c>
      <c r="G1047" s="83">
        <v>73</v>
      </c>
      <c r="H1047" s="106" t="str">
        <f t="shared" si="49"/>
        <v>Khá</v>
      </c>
      <c r="I1047" s="83" t="s">
        <v>76</v>
      </c>
      <c r="J1047" s="107"/>
    </row>
    <row r="1048" spans="1:10" s="108" customFormat="1" ht="17.25" customHeight="1" x14ac:dyDescent="0.25">
      <c r="A1048" s="102">
        <v>1039</v>
      </c>
      <c r="B1048" s="103" t="s">
        <v>45</v>
      </c>
      <c r="C1048" s="104">
        <v>501200154</v>
      </c>
      <c r="D1048" s="110" t="s">
        <v>397</v>
      </c>
      <c r="E1048" s="83">
        <v>2.2599999999999998</v>
      </c>
      <c r="F1048" s="106" t="str">
        <f t="shared" si="48"/>
        <v>Trung bình</v>
      </c>
      <c r="G1048" s="83">
        <v>66</v>
      </c>
      <c r="H1048" s="106" t="str">
        <f t="shared" si="49"/>
        <v>TB Khá</v>
      </c>
      <c r="I1048" s="83" t="s">
        <v>79</v>
      </c>
      <c r="J1048" s="107"/>
    </row>
    <row r="1049" spans="1:10" s="108" customFormat="1" ht="17.25" customHeight="1" x14ac:dyDescent="0.25">
      <c r="A1049" s="102">
        <v>1040</v>
      </c>
      <c r="B1049" s="103" t="s">
        <v>45</v>
      </c>
      <c r="C1049" s="104">
        <v>501200155</v>
      </c>
      <c r="D1049" s="110" t="s">
        <v>1203</v>
      </c>
      <c r="E1049" s="83">
        <v>2.4</v>
      </c>
      <c r="F1049" s="106" t="str">
        <f t="shared" si="48"/>
        <v>Trung bình</v>
      </c>
      <c r="G1049" s="83">
        <v>70</v>
      </c>
      <c r="H1049" s="106" t="str">
        <f t="shared" si="49"/>
        <v>Khá</v>
      </c>
      <c r="I1049" s="83" t="s">
        <v>79</v>
      </c>
      <c r="J1049" s="107"/>
    </row>
    <row r="1050" spans="1:10" s="108" customFormat="1" ht="17.25" customHeight="1" x14ac:dyDescent="0.25">
      <c r="A1050" s="102">
        <v>1041</v>
      </c>
      <c r="B1050" s="103" t="s">
        <v>45</v>
      </c>
      <c r="C1050" s="104">
        <v>501200170</v>
      </c>
      <c r="D1050" s="110" t="s">
        <v>1204</v>
      </c>
      <c r="E1050" s="83">
        <v>2.19</v>
      </c>
      <c r="F1050" s="106" t="str">
        <f t="shared" si="48"/>
        <v>Trung bình</v>
      </c>
      <c r="G1050" s="83">
        <v>60</v>
      </c>
      <c r="H1050" s="106" t="str">
        <f t="shared" si="49"/>
        <v>TB Khá</v>
      </c>
      <c r="I1050" s="83" t="s">
        <v>79</v>
      </c>
      <c r="J1050" s="107"/>
    </row>
    <row r="1051" spans="1:10" s="108" customFormat="1" ht="17.25" customHeight="1" x14ac:dyDescent="0.25">
      <c r="A1051" s="102">
        <v>1042</v>
      </c>
      <c r="B1051" s="103" t="s">
        <v>45</v>
      </c>
      <c r="C1051" s="104">
        <v>501200184</v>
      </c>
      <c r="D1051" s="110" t="s">
        <v>1205</v>
      </c>
      <c r="E1051" s="83">
        <v>1.1399999999999999</v>
      </c>
      <c r="F1051" s="106" t="str">
        <f t="shared" si="48"/>
        <v>Yếu</v>
      </c>
      <c r="G1051" s="83">
        <v>68</v>
      </c>
      <c r="H1051" s="106" t="str">
        <f t="shared" si="49"/>
        <v>TB Khá</v>
      </c>
      <c r="I1051" s="83" t="s">
        <v>75</v>
      </c>
      <c r="J1051" s="107"/>
    </row>
    <row r="1052" spans="1:10" s="108" customFormat="1" ht="17.25" customHeight="1" x14ac:dyDescent="0.25">
      <c r="A1052" s="102">
        <v>1043</v>
      </c>
      <c r="B1052" s="103" t="s">
        <v>45</v>
      </c>
      <c r="C1052" s="104">
        <v>501200195</v>
      </c>
      <c r="D1052" s="110" t="s">
        <v>1206</v>
      </c>
      <c r="E1052" s="83">
        <v>2.2400000000000002</v>
      </c>
      <c r="F1052" s="106" t="str">
        <f t="shared" si="48"/>
        <v>Trung bình</v>
      </c>
      <c r="G1052" s="83">
        <v>62</v>
      </c>
      <c r="H1052" s="106" t="str">
        <f t="shared" si="49"/>
        <v>TB Khá</v>
      </c>
      <c r="I1052" s="83" t="s">
        <v>79</v>
      </c>
      <c r="J1052" s="107"/>
    </row>
    <row r="1053" spans="1:10" s="108" customFormat="1" ht="17.25" customHeight="1" x14ac:dyDescent="0.25">
      <c r="A1053" s="102">
        <v>1044</v>
      </c>
      <c r="B1053" s="103" t="s">
        <v>45</v>
      </c>
      <c r="C1053" s="104">
        <v>501200224</v>
      </c>
      <c r="D1053" s="110" t="s">
        <v>1207</v>
      </c>
      <c r="E1053" s="83">
        <v>2.62</v>
      </c>
      <c r="F1053" s="106" t="str">
        <f t="shared" si="48"/>
        <v>Khá</v>
      </c>
      <c r="G1053" s="83">
        <v>77</v>
      </c>
      <c r="H1053" s="106" t="str">
        <f t="shared" si="49"/>
        <v>Khá</v>
      </c>
      <c r="I1053" s="83" t="s">
        <v>76</v>
      </c>
      <c r="J1053" s="107"/>
    </row>
    <row r="1054" spans="1:10" s="108" customFormat="1" ht="17.25" customHeight="1" x14ac:dyDescent="0.25">
      <c r="A1054" s="102">
        <v>1045</v>
      </c>
      <c r="B1054" s="103" t="s">
        <v>45</v>
      </c>
      <c r="C1054" s="104">
        <v>501200229</v>
      </c>
      <c r="D1054" s="110" t="s">
        <v>1208</v>
      </c>
      <c r="E1054" s="83">
        <v>2.33</v>
      </c>
      <c r="F1054" s="106" t="str">
        <f t="shared" si="48"/>
        <v>Trung bình</v>
      </c>
      <c r="G1054" s="83">
        <v>73</v>
      </c>
      <c r="H1054" s="106" t="str">
        <f t="shared" si="49"/>
        <v>Khá</v>
      </c>
      <c r="I1054" s="83" t="s">
        <v>79</v>
      </c>
      <c r="J1054" s="107"/>
    </row>
    <row r="1055" spans="1:10" s="108" customFormat="1" ht="17.25" customHeight="1" x14ac:dyDescent="0.25">
      <c r="A1055" s="102">
        <v>1046</v>
      </c>
      <c r="B1055" s="103" t="s">
        <v>45</v>
      </c>
      <c r="C1055" s="104">
        <v>501200241</v>
      </c>
      <c r="D1055" s="110" t="s">
        <v>1209</v>
      </c>
      <c r="E1055" s="83">
        <v>1.1200000000000001</v>
      </c>
      <c r="F1055" s="106" t="str">
        <f t="shared" si="48"/>
        <v>Yếu</v>
      </c>
      <c r="G1055" s="83">
        <v>65</v>
      </c>
      <c r="H1055" s="106" t="str">
        <f t="shared" si="49"/>
        <v>TB Khá</v>
      </c>
      <c r="I1055" s="83" t="s">
        <v>75</v>
      </c>
      <c r="J1055" s="107"/>
    </row>
    <row r="1056" spans="1:10" s="108" customFormat="1" ht="17.25" customHeight="1" x14ac:dyDescent="0.25">
      <c r="A1056" s="102">
        <v>1047</v>
      </c>
      <c r="B1056" s="103" t="s">
        <v>45</v>
      </c>
      <c r="C1056" s="104">
        <v>501200260</v>
      </c>
      <c r="D1056" s="110" t="s">
        <v>1061</v>
      </c>
      <c r="E1056" s="83">
        <v>2.71</v>
      </c>
      <c r="F1056" s="106" t="str">
        <f t="shared" si="48"/>
        <v>Khá</v>
      </c>
      <c r="G1056" s="83">
        <v>76</v>
      </c>
      <c r="H1056" s="106" t="str">
        <f t="shared" si="49"/>
        <v>Khá</v>
      </c>
      <c r="I1056" s="83" t="s">
        <v>76</v>
      </c>
      <c r="J1056" s="107"/>
    </row>
    <row r="1057" spans="1:10" s="108" customFormat="1" ht="17.25" customHeight="1" x14ac:dyDescent="0.25">
      <c r="A1057" s="102">
        <v>1048</v>
      </c>
      <c r="B1057" s="103" t="s">
        <v>45</v>
      </c>
      <c r="C1057" s="104">
        <v>501200277</v>
      </c>
      <c r="D1057" s="110" t="s">
        <v>1210</v>
      </c>
      <c r="E1057" s="83">
        <v>2.0499999999999998</v>
      </c>
      <c r="F1057" s="106" t="str">
        <f t="shared" si="48"/>
        <v>Trung bình</v>
      </c>
      <c r="G1057" s="83">
        <v>64</v>
      </c>
      <c r="H1057" s="106" t="str">
        <f t="shared" si="49"/>
        <v>TB Khá</v>
      </c>
      <c r="I1057" s="83" t="s">
        <v>79</v>
      </c>
      <c r="J1057" s="107"/>
    </row>
    <row r="1058" spans="1:10" s="108" customFormat="1" ht="17.25" customHeight="1" x14ac:dyDescent="0.25">
      <c r="A1058" s="102">
        <v>1049</v>
      </c>
      <c r="B1058" s="103" t="s">
        <v>45</v>
      </c>
      <c r="C1058" s="104">
        <v>501200300</v>
      </c>
      <c r="D1058" s="110" t="s">
        <v>1211</v>
      </c>
      <c r="E1058" s="83">
        <v>2.88</v>
      </c>
      <c r="F1058" s="106" t="str">
        <f t="shared" si="48"/>
        <v>Khá</v>
      </c>
      <c r="G1058" s="83">
        <v>78</v>
      </c>
      <c r="H1058" s="106" t="str">
        <f t="shared" si="49"/>
        <v>Khá</v>
      </c>
      <c r="I1058" s="83" t="s">
        <v>76</v>
      </c>
      <c r="J1058" s="107"/>
    </row>
    <row r="1059" spans="1:10" s="108" customFormat="1" ht="17.25" customHeight="1" x14ac:dyDescent="0.25">
      <c r="A1059" s="102">
        <v>1050</v>
      </c>
      <c r="B1059" s="103" t="s">
        <v>45</v>
      </c>
      <c r="C1059" s="104">
        <v>501200324</v>
      </c>
      <c r="D1059" s="110" t="s">
        <v>1212</v>
      </c>
      <c r="E1059" s="83">
        <v>2.67</v>
      </c>
      <c r="F1059" s="106" t="str">
        <f t="shared" si="48"/>
        <v>Khá</v>
      </c>
      <c r="G1059" s="83">
        <v>75</v>
      </c>
      <c r="H1059" s="106" t="str">
        <f t="shared" si="49"/>
        <v>Khá</v>
      </c>
      <c r="I1059" s="83" t="s">
        <v>76</v>
      </c>
      <c r="J1059" s="107"/>
    </row>
    <row r="1060" spans="1:10" s="108" customFormat="1" ht="17.25" customHeight="1" x14ac:dyDescent="0.25">
      <c r="A1060" s="102">
        <v>1051</v>
      </c>
      <c r="B1060" s="103" t="s">
        <v>45</v>
      </c>
      <c r="C1060" s="104">
        <v>501200325</v>
      </c>
      <c r="D1060" s="110" t="s">
        <v>1213</v>
      </c>
      <c r="E1060" s="83">
        <v>2.31</v>
      </c>
      <c r="F1060" s="106" t="str">
        <f t="shared" si="48"/>
        <v>Trung bình</v>
      </c>
      <c r="G1060" s="83">
        <v>75</v>
      </c>
      <c r="H1060" s="106" t="str">
        <f t="shared" si="49"/>
        <v>Khá</v>
      </c>
      <c r="I1060" s="83" t="s">
        <v>79</v>
      </c>
      <c r="J1060" s="107"/>
    </row>
    <row r="1061" spans="1:10" s="108" customFormat="1" ht="17.25" customHeight="1" x14ac:dyDescent="0.25">
      <c r="A1061" s="102">
        <v>1052</v>
      </c>
      <c r="B1061" s="103" t="s">
        <v>45</v>
      </c>
      <c r="C1061" s="104">
        <v>501200345</v>
      </c>
      <c r="D1061" s="110" t="s">
        <v>1214</v>
      </c>
      <c r="E1061" s="83">
        <v>2.76</v>
      </c>
      <c r="F1061" s="106" t="str">
        <f t="shared" si="48"/>
        <v>Khá</v>
      </c>
      <c r="G1061" s="83">
        <v>75</v>
      </c>
      <c r="H1061" s="106" t="str">
        <f t="shared" si="49"/>
        <v>Khá</v>
      </c>
      <c r="I1061" s="83" t="s">
        <v>76</v>
      </c>
      <c r="J1061" s="107"/>
    </row>
    <row r="1062" spans="1:10" s="108" customFormat="1" ht="17.25" customHeight="1" x14ac:dyDescent="0.25">
      <c r="A1062" s="102">
        <v>1053</v>
      </c>
      <c r="B1062" s="103" t="s">
        <v>45</v>
      </c>
      <c r="C1062" s="104">
        <v>501200358</v>
      </c>
      <c r="D1062" s="110" t="s">
        <v>1215</v>
      </c>
      <c r="E1062" s="83">
        <v>2.76</v>
      </c>
      <c r="F1062" s="106" t="str">
        <f t="shared" si="48"/>
        <v>Khá</v>
      </c>
      <c r="G1062" s="83">
        <v>75</v>
      </c>
      <c r="H1062" s="106" t="str">
        <f t="shared" si="49"/>
        <v>Khá</v>
      </c>
      <c r="I1062" s="83" t="s">
        <v>76</v>
      </c>
      <c r="J1062" s="107"/>
    </row>
    <row r="1063" spans="1:10" s="108" customFormat="1" ht="17.25" customHeight="1" x14ac:dyDescent="0.25">
      <c r="A1063" s="102">
        <v>1054</v>
      </c>
      <c r="B1063" s="103" t="s">
        <v>45</v>
      </c>
      <c r="C1063" s="104">
        <v>501200384</v>
      </c>
      <c r="D1063" s="110" t="s">
        <v>1216</v>
      </c>
      <c r="E1063" s="83">
        <v>2</v>
      </c>
      <c r="F1063" s="106" t="str">
        <f t="shared" si="48"/>
        <v>Trung bình</v>
      </c>
      <c r="G1063" s="83">
        <v>57</v>
      </c>
      <c r="H1063" s="106" t="str">
        <f t="shared" si="49"/>
        <v>Trung bình</v>
      </c>
      <c r="I1063" s="83" t="s">
        <v>79</v>
      </c>
      <c r="J1063" s="107"/>
    </row>
    <row r="1064" spans="1:10" s="108" customFormat="1" ht="17.25" customHeight="1" x14ac:dyDescent="0.25">
      <c r="A1064" s="102">
        <v>1055</v>
      </c>
      <c r="B1064" s="103" t="s">
        <v>45</v>
      </c>
      <c r="C1064" s="104">
        <v>501200394</v>
      </c>
      <c r="D1064" s="110" t="s">
        <v>1217</v>
      </c>
      <c r="E1064" s="83">
        <v>2.1</v>
      </c>
      <c r="F1064" s="106" t="str">
        <f t="shared" si="48"/>
        <v>Trung bình</v>
      </c>
      <c r="G1064" s="83">
        <v>70</v>
      </c>
      <c r="H1064" s="106" t="str">
        <f t="shared" si="49"/>
        <v>Khá</v>
      </c>
      <c r="I1064" s="83" t="s">
        <v>79</v>
      </c>
      <c r="J1064" s="107"/>
    </row>
    <row r="1065" spans="1:10" s="108" customFormat="1" ht="17.25" customHeight="1" x14ac:dyDescent="0.25">
      <c r="A1065" s="102">
        <v>1056</v>
      </c>
      <c r="B1065" s="103" t="s">
        <v>45</v>
      </c>
      <c r="C1065" s="104">
        <v>501200414</v>
      </c>
      <c r="D1065" s="110" t="s">
        <v>1218</v>
      </c>
      <c r="E1065" s="83">
        <v>2.29</v>
      </c>
      <c r="F1065" s="106" t="str">
        <f t="shared" si="48"/>
        <v>Trung bình</v>
      </c>
      <c r="G1065" s="83">
        <v>70</v>
      </c>
      <c r="H1065" s="106" t="str">
        <f t="shared" si="49"/>
        <v>Khá</v>
      </c>
      <c r="I1065" s="83" t="s">
        <v>79</v>
      </c>
      <c r="J1065" s="107"/>
    </row>
    <row r="1066" spans="1:10" s="108" customFormat="1" ht="17.25" customHeight="1" x14ac:dyDescent="0.25">
      <c r="A1066" s="102">
        <v>1057</v>
      </c>
      <c r="B1066" s="103" t="s">
        <v>45</v>
      </c>
      <c r="C1066" s="104">
        <v>501200423</v>
      </c>
      <c r="D1066" s="110" t="s">
        <v>516</v>
      </c>
      <c r="E1066" s="83">
        <v>2.4300000000000002</v>
      </c>
      <c r="F1066" s="106" t="str">
        <f t="shared" si="48"/>
        <v>Trung bình</v>
      </c>
      <c r="G1066" s="83">
        <v>75</v>
      </c>
      <c r="H1066" s="106" t="str">
        <f t="shared" si="49"/>
        <v>Khá</v>
      </c>
      <c r="I1066" s="83" t="s">
        <v>79</v>
      </c>
      <c r="J1066" s="107"/>
    </row>
    <row r="1067" spans="1:10" s="108" customFormat="1" ht="17.25" customHeight="1" x14ac:dyDescent="0.25">
      <c r="A1067" s="102">
        <v>1058</v>
      </c>
      <c r="B1067" s="103" t="s">
        <v>45</v>
      </c>
      <c r="C1067" s="104">
        <v>501200468</v>
      </c>
      <c r="D1067" s="110" t="s">
        <v>1219</v>
      </c>
      <c r="E1067" s="83">
        <v>1.93</v>
      </c>
      <c r="F1067" s="106" t="str">
        <f t="shared" si="48"/>
        <v>Yếu</v>
      </c>
      <c r="G1067" s="83">
        <v>57</v>
      </c>
      <c r="H1067" s="106" t="str">
        <f t="shared" si="49"/>
        <v>Trung bình</v>
      </c>
      <c r="I1067" s="83" t="s">
        <v>75</v>
      </c>
      <c r="J1067" s="107"/>
    </row>
    <row r="1068" spans="1:10" s="108" customFormat="1" ht="17.25" customHeight="1" x14ac:dyDescent="0.25">
      <c r="A1068" s="102">
        <v>1059</v>
      </c>
      <c r="B1068" s="103" t="s">
        <v>45</v>
      </c>
      <c r="C1068" s="104">
        <v>501200481</v>
      </c>
      <c r="D1068" s="110" t="s">
        <v>1175</v>
      </c>
      <c r="E1068" s="83">
        <v>2.36</v>
      </c>
      <c r="F1068" s="106" t="str">
        <f t="shared" si="48"/>
        <v>Trung bình</v>
      </c>
      <c r="G1068" s="83">
        <v>75</v>
      </c>
      <c r="H1068" s="106" t="str">
        <f t="shared" si="49"/>
        <v>Khá</v>
      </c>
      <c r="I1068" s="83" t="s">
        <v>79</v>
      </c>
      <c r="J1068" s="107"/>
    </row>
    <row r="1069" spans="1:10" s="108" customFormat="1" ht="17.25" customHeight="1" x14ac:dyDescent="0.25">
      <c r="A1069" s="102">
        <v>1060</v>
      </c>
      <c r="B1069" s="103" t="s">
        <v>45</v>
      </c>
      <c r="C1069" s="104">
        <v>501200491</v>
      </c>
      <c r="D1069" s="110" t="s">
        <v>1220</v>
      </c>
      <c r="E1069" s="83">
        <v>2.69</v>
      </c>
      <c r="F1069" s="106" t="str">
        <f t="shared" si="48"/>
        <v>Khá</v>
      </c>
      <c r="G1069" s="83">
        <v>76</v>
      </c>
      <c r="H1069" s="106" t="str">
        <f t="shared" si="49"/>
        <v>Khá</v>
      </c>
      <c r="I1069" s="83" t="s">
        <v>76</v>
      </c>
      <c r="J1069" s="107"/>
    </row>
    <row r="1070" spans="1:10" s="108" customFormat="1" ht="17.25" customHeight="1" x14ac:dyDescent="0.25">
      <c r="A1070" s="102">
        <v>1061</v>
      </c>
      <c r="B1070" s="103" t="s">
        <v>45</v>
      </c>
      <c r="C1070" s="104">
        <v>501200521</v>
      </c>
      <c r="D1070" s="110" t="s">
        <v>1221</v>
      </c>
      <c r="E1070" s="83">
        <v>2.52</v>
      </c>
      <c r="F1070" s="106" t="str">
        <f t="shared" si="48"/>
        <v>Khá</v>
      </c>
      <c r="G1070" s="83">
        <v>70</v>
      </c>
      <c r="H1070" s="106" t="str">
        <f t="shared" si="49"/>
        <v>Khá</v>
      </c>
      <c r="I1070" s="83" t="s">
        <v>76</v>
      </c>
      <c r="J1070" s="107"/>
    </row>
    <row r="1071" spans="1:10" s="108" customFormat="1" ht="17.25" customHeight="1" x14ac:dyDescent="0.25">
      <c r="A1071" s="102">
        <v>1062</v>
      </c>
      <c r="B1071" s="103" t="s">
        <v>45</v>
      </c>
      <c r="C1071" s="104">
        <v>501200522</v>
      </c>
      <c r="D1071" s="110" t="s">
        <v>1222</v>
      </c>
      <c r="E1071" s="83">
        <v>0.19</v>
      </c>
      <c r="F1071" s="106" t="str">
        <f t="shared" si="48"/>
        <v>Yếu</v>
      </c>
      <c r="G1071" s="83">
        <v>46</v>
      </c>
      <c r="H1071" s="106" t="str">
        <f t="shared" si="49"/>
        <v>Yếu</v>
      </c>
      <c r="I1071" s="83" t="s">
        <v>75</v>
      </c>
      <c r="J1071" s="107"/>
    </row>
    <row r="1072" spans="1:10" s="108" customFormat="1" ht="17.25" customHeight="1" x14ac:dyDescent="0.25">
      <c r="A1072" s="102">
        <v>1063</v>
      </c>
      <c r="B1072" s="103" t="s">
        <v>45</v>
      </c>
      <c r="C1072" s="104">
        <v>501200523</v>
      </c>
      <c r="D1072" s="110" t="s">
        <v>1223</v>
      </c>
      <c r="E1072" s="83">
        <v>3.05</v>
      </c>
      <c r="F1072" s="106" t="str">
        <f t="shared" si="48"/>
        <v>Khá</v>
      </c>
      <c r="G1072" s="83">
        <v>80</v>
      </c>
      <c r="H1072" s="106" t="str">
        <f t="shared" si="49"/>
        <v>Tốt</v>
      </c>
      <c r="I1072" s="83" t="s">
        <v>76</v>
      </c>
      <c r="J1072" s="107"/>
    </row>
    <row r="1073" spans="1:10" s="108" customFormat="1" ht="17.25" customHeight="1" x14ac:dyDescent="0.25">
      <c r="A1073" s="102">
        <v>1064</v>
      </c>
      <c r="B1073" s="103" t="s">
        <v>45</v>
      </c>
      <c r="C1073" s="104">
        <v>501200565</v>
      </c>
      <c r="D1073" s="110" t="s">
        <v>286</v>
      </c>
      <c r="E1073" s="83">
        <v>2.5499999999999998</v>
      </c>
      <c r="F1073" s="106" t="str">
        <f t="shared" si="48"/>
        <v>Khá</v>
      </c>
      <c r="G1073" s="83">
        <v>76</v>
      </c>
      <c r="H1073" s="106" t="str">
        <f t="shared" si="49"/>
        <v>Khá</v>
      </c>
      <c r="I1073" s="83" t="s">
        <v>76</v>
      </c>
      <c r="J1073" s="107"/>
    </row>
    <row r="1074" spans="1:10" s="108" customFormat="1" ht="17.25" customHeight="1" x14ac:dyDescent="0.25">
      <c r="A1074" s="102">
        <v>1065</v>
      </c>
      <c r="B1074" s="103" t="s">
        <v>45</v>
      </c>
      <c r="C1074" s="104">
        <v>501200591</v>
      </c>
      <c r="D1074" s="110" t="s">
        <v>870</v>
      </c>
      <c r="E1074" s="83">
        <v>3.1</v>
      </c>
      <c r="F1074" s="106" t="str">
        <f t="shared" si="48"/>
        <v>Khá</v>
      </c>
      <c r="G1074" s="83">
        <v>81</v>
      </c>
      <c r="H1074" s="106" t="str">
        <f t="shared" si="49"/>
        <v>Tốt</v>
      </c>
      <c r="I1074" s="83" t="s">
        <v>76</v>
      </c>
      <c r="J1074" s="107"/>
    </row>
    <row r="1075" spans="1:10" s="108" customFormat="1" ht="17.25" customHeight="1" x14ac:dyDescent="0.25">
      <c r="A1075" s="102">
        <v>1066</v>
      </c>
      <c r="B1075" s="103" t="s">
        <v>45</v>
      </c>
      <c r="C1075" s="104">
        <v>501200596</v>
      </c>
      <c r="D1075" s="110" t="s">
        <v>1224</v>
      </c>
      <c r="E1075" s="83">
        <v>2.0699999999999998</v>
      </c>
      <c r="F1075" s="106" t="str">
        <f t="shared" si="48"/>
        <v>Trung bình</v>
      </c>
      <c r="G1075" s="83">
        <v>57</v>
      </c>
      <c r="H1075" s="106" t="str">
        <f t="shared" si="49"/>
        <v>Trung bình</v>
      </c>
      <c r="I1075" s="83" t="s">
        <v>79</v>
      </c>
      <c r="J1075" s="107"/>
    </row>
    <row r="1076" spans="1:10" s="108" customFormat="1" ht="17.25" customHeight="1" x14ac:dyDescent="0.25">
      <c r="A1076" s="102">
        <v>1067</v>
      </c>
      <c r="B1076" s="103" t="s">
        <v>45</v>
      </c>
      <c r="C1076" s="104">
        <v>501200620</v>
      </c>
      <c r="D1076" s="110" t="s">
        <v>1225</v>
      </c>
      <c r="E1076" s="83">
        <v>2.4300000000000002</v>
      </c>
      <c r="F1076" s="106" t="str">
        <f t="shared" si="48"/>
        <v>Trung bình</v>
      </c>
      <c r="G1076" s="83">
        <v>69</v>
      </c>
      <c r="H1076" s="106" t="str">
        <f t="shared" si="49"/>
        <v>TB Khá</v>
      </c>
      <c r="I1076" s="83" t="s">
        <v>79</v>
      </c>
      <c r="J1076" s="107"/>
    </row>
    <row r="1077" spans="1:10" s="108" customFormat="1" ht="17.25" customHeight="1" x14ac:dyDescent="0.25">
      <c r="A1077" s="102">
        <v>1068</v>
      </c>
      <c r="B1077" s="103" t="s">
        <v>45</v>
      </c>
      <c r="C1077" s="104">
        <v>501200634</v>
      </c>
      <c r="D1077" s="110" t="s">
        <v>1226</v>
      </c>
      <c r="E1077" s="83">
        <v>2.88</v>
      </c>
      <c r="F1077" s="106" t="str">
        <f t="shared" si="48"/>
        <v>Khá</v>
      </c>
      <c r="G1077" s="83">
        <v>73</v>
      </c>
      <c r="H1077" s="106" t="str">
        <f t="shared" si="49"/>
        <v>Khá</v>
      </c>
      <c r="I1077" s="83" t="s">
        <v>76</v>
      </c>
      <c r="J1077" s="107"/>
    </row>
    <row r="1078" spans="1:10" s="108" customFormat="1" ht="17.25" customHeight="1" x14ac:dyDescent="0.25">
      <c r="A1078" s="102">
        <v>1069</v>
      </c>
      <c r="B1078" s="103" t="s">
        <v>45</v>
      </c>
      <c r="C1078" s="104">
        <v>501200652</v>
      </c>
      <c r="D1078" s="110" t="s">
        <v>1227</v>
      </c>
      <c r="E1078" s="83">
        <v>3.17</v>
      </c>
      <c r="F1078" s="106" t="str">
        <f t="shared" si="48"/>
        <v>Khá</v>
      </c>
      <c r="G1078" s="83">
        <v>82</v>
      </c>
      <c r="H1078" s="106" t="str">
        <f t="shared" si="49"/>
        <v>Tốt</v>
      </c>
      <c r="I1078" s="83" t="s">
        <v>76</v>
      </c>
      <c r="J1078" s="107"/>
    </row>
    <row r="1079" spans="1:10" s="108" customFormat="1" ht="17.25" customHeight="1" x14ac:dyDescent="0.25">
      <c r="A1079" s="102">
        <v>1070</v>
      </c>
      <c r="B1079" s="103" t="s">
        <v>45</v>
      </c>
      <c r="C1079" s="104">
        <v>501200679</v>
      </c>
      <c r="D1079" s="110" t="s">
        <v>1228</v>
      </c>
      <c r="E1079" s="83">
        <v>2.52</v>
      </c>
      <c r="F1079" s="106" t="str">
        <f t="shared" si="48"/>
        <v>Khá</v>
      </c>
      <c r="G1079" s="83">
        <v>66</v>
      </c>
      <c r="H1079" s="106" t="str">
        <f t="shared" si="49"/>
        <v>TB Khá</v>
      </c>
      <c r="I1079" s="83" t="s">
        <v>81</v>
      </c>
      <c r="J1079" s="107"/>
    </row>
    <row r="1080" spans="1:10" s="108" customFormat="1" ht="17.25" customHeight="1" x14ac:dyDescent="0.25">
      <c r="A1080" s="102">
        <v>1071</v>
      </c>
      <c r="B1080" s="103" t="s">
        <v>45</v>
      </c>
      <c r="C1080" s="104">
        <v>501200689</v>
      </c>
      <c r="D1080" s="110" t="s">
        <v>1229</v>
      </c>
      <c r="E1080" s="83">
        <v>2.62</v>
      </c>
      <c r="F1080" s="106" t="str">
        <f t="shared" si="48"/>
        <v>Khá</v>
      </c>
      <c r="G1080" s="83">
        <v>62</v>
      </c>
      <c r="H1080" s="106" t="str">
        <f t="shared" si="49"/>
        <v>TB Khá</v>
      </c>
      <c r="I1080" s="83" t="s">
        <v>81</v>
      </c>
      <c r="J1080" s="107"/>
    </row>
    <row r="1081" spans="1:10" s="108" customFormat="1" ht="17.25" customHeight="1" x14ac:dyDescent="0.25">
      <c r="A1081" s="102">
        <v>1072</v>
      </c>
      <c r="B1081" s="103" t="s">
        <v>45</v>
      </c>
      <c r="C1081" s="104">
        <v>501200721</v>
      </c>
      <c r="D1081" s="110" t="s">
        <v>1230</v>
      </c>
      <c r="E1081" s="83">
        <v>1.83</v>
      </c>
      <c r="F1081" s="106" t="str">
        <f t="shared" si="48"/>
        <v>Yếu</v>
      </c>
      <c r="G1081" s="83">
        <v>54</v>
      </c>
      <c r="H1081" s="106" t="str">
        <f t="shared" si="49"/>
        <v>Trung bình</v>
      </c>
      <c r="I1081" s="83" t="s">
        <v>75</v>
      </c>
      <c r="J1081" s="107"/>
    </row>
    <row r="1082" spans="1:10" s="108" customFormat="1" ht="17.25" customHeight="1" x14ac:dyDescent="0.25">
      <c r="A1082" s="102">
        <v>1073</v>
      </c>
      <c r="B1082" s="103" t="s">
        <v>45</v>
      </c>
      <c r="C1082" s="104">
        <v>501200762</v>
      </c>
      <c r="D1082" s="110" t="s">
        <v>1231</v>
      </c>
      <c r="E1082" s="83">
        <v>2.33</v>
      </c>
      <c r="F1082" s="106" t="str">
        <f t="shared" si="48"/>
        <v>Trung bình</v>
      </c>
      <c r="G1082" s="83">
        <v>74</v>
      </c>
      <c r="H1082" s="106" t="str">
        <f t="shared" si="49"/>
        <v>Khá</v>
      </c>
      <c r="I1082" s="83" t="s">
        <v>79</v>
      </c>
      <c r="J1082" s="107"/>
    </row>
    <row r="1083" spans="1:10" s="108" customFormat="1" ht="17.25" customHeight="1" x14ac:dyDescent="0.25">
      <c r="A1083" s="102">
        <v>1074</v>
      </c>
      <c r="B1083" s="103" t="s">
        <v>45</v>
      </c>
      <c r="C1083" s="104">
        <v>501200767</v>
      </c>
      <c r="D1083" s="110" t="s">
        <v>1232</v>
      </c>
      <c r="E1083" s="83">
        <v>1.81</v>
      </c>
      <c r="F1083" s="106" t="str">
        <f t="shared" si="48"/>
        <v>Yếu</v>
      </c>
      <c r="G1083" s="83">
        <v>64</v>
      </c>
      <c r="H1083" s="106" t="str">
        <f t="shared" si="49"/>
        <v>TB Khá</v>
      </c>
      <c r="I1083" s="83" t="s">
        <v>75</v>
      </c>
      <c r="J1083" s="107"/>
    </row>
    <row r="1084" spans="1:10" s="108" customFormat="1" ht="17.25" customHeight="1" x14ac:dyDescent="0.25">
      <c r="A1084" s="102">
        <v>1075</v>
      </c>
      <c r="B1084" s="103" t="s">
        <v>45</v>
      </c>
      <c r="C1084" s="104">
        <v>501200772</v>
      </c>
      <c r="D1084" s="110" t="s">
        <v>1233</v>
      </c>
      <c r="E1084" s="83">
        <v>3.1</v>
      </c>
      <c r="F1084" s="106" t="str">
        <f t="shared" si="48"/>
        <v>Khá</v>
      </c>
      <c r="G1084" s="83">
        <v>81</v>
      </c>
      <c r="H1084" s="106" t="str">
        <f t="shared" si="49"/>
        <v>Tốt</v>
      </c>
      <c r="I1084" s="83" t="s">
        <v>76</v>
      </c>
      <c r="J1084" s="107"/>
    </row>
    <row r="1085" spans="1:10" s="108" customFormat="1" ht="17.25" customHeight="1" x14ac:dyDescent="0.25">
      <c r="A1085" s="102">
        <v>1076</v>
      </c>
      <c r="B1085" s="103" t="s">
        <v>45</v>
      </c>
      <c r="C1085" s="104">
        <v>501200786</v>
      </c>
      <c r="D1085" s="110" t="s">
        <v>1234</v>
      </c>
      <c r="E1085" s="83">
        <v>2.64</v>
      </c>
      <c r="F1085" s="106" t="str">
        <f t="shared" si="48"/>
        <v>Khá</v>
      </c>
      <c r="G1085" s="83">
        <v>67</v>
      </c>
      <c r="H1085" s="106" t="str">
        <f t="shared" si="49"/>
        <v>TB Khá</v>
      </c>
      <c r="I1085" s="83" t="s">
        <v>81</v>
      </c>
      <c r="J1085" s="107"/>
    </row>
    <row r="1086" spans="1:10" s="108" customFormat="1" ht="17.25" customHeight="1" x14ac:dyDescent="0.25">
      <c r="A1086" s="102">
        <v>1077</v>
      </c>
      <c r="B1086" s="103" t="s">
        <v>45</v>
      </c>
      <c r="C1086" s="104">
        <v>501200802</v>
      </c>
      <c r="D1086" s="110" t="s">
        <v>1235</v>
      </c>
      <c r="E1086" s="83">
        <v>2.76</v>
      </c>
      <c r="F1086" s="106" t="str">
        <f t="shared" si="48"/>
        <v>Khá</v>
      </c>
      <c r="G1086" s="83">
        <v>76</v>
      </c>
      <c r="H1086" s="106" t="str">
        <f t="shared" si="49"/>
        <v>Khá</v>
      </c>
      <c r="I1086" s="83" t="s">
        <v>76</v>
      </c>
      <c r="J1086" s="107"/>
    </row>
    <row r="1087" spans="1:10" s="108" customFormat="1" ht="17.25" customHeight="1" x14ac:dyDescent="0.25">
      <c r="A1087" s="102">
        <v>1078</v>
      </c>
      <c r="B1087" s="103" t="s">
        <v>45</v>
      </c>
      <c r="C1087" s="104">
        <v>501200816</v>
      </c>
      <c r="D1087" s="110" t="s">
        <v>1236</v>
      </c>
      <c r="E1087" s="83">
        <v>2.5</v>
      </c>
      <c r="F1087" s="106" t="str">
        <f t="shared" si="48"/>
        <v>Khá</v>
      </c>
      <c r="G1087" s="83">
        <v>59</v>
      </c>
      <c r="H1087" s="106" t="str">
        <f t="shared" si="49"/>
        <v>Trung bình</v>
      </c>
      <c r="I1087" s="83" t="s">
        <v>79</v>
      </c>
      <c r="J1087" s="107"/>
    </row>
    <row r="1088" spans="1:10" s="108" customFormat="1" ht="17.25" customHeight="1" x14ac:dyDescent="0.25">
      <c r="A1088" s="102">
        <v>1079</v>
      </c>
      <c r="B1088" s="103" t="s">
        <v>45</v>
      </c>
      <c r="C1088" s="104">
        <v>501200833</v>
      </c>
      <c r="D1088" s="110" t="s">
        <v>1237</v>
      </c>
      <c r="E1088" s="83">
        <v>3.05</v>
      </c>
      <c r="F1088" s="106" t="str">
        <f t="shared" si="48"/>
        <v>Khá</v>
      </c>
      <c r="G1088" s="83">
        <v>82</v>
      </c>
      <c r="H1088" s="106" t="str">
        <f t="shared" si="49"/>
        <v>Tốt</v>
      </c>
      <c r="I1088" s="83" t="s">
        <v>76</v>
      </c>
      <c r="J1088" s="107"/>
    </row>
    <row r="1089" spans="1:10" s="108" customFormat="1" ht="17.25" customHeight="1" x14ac:dyDescent="0.25">
      <c r="A1089" s="102">
        <v>1080</v>
      </c>
      <c r="B1089" s="103" t="s">
        <v>46</v>
      </c>
      <c r="C1089" s="104">
        <v>501200002</v>
      </c>
      <c r="D1089" s="110" t="s">
        <v>1272</v>
      </c>
      <c r="E1089" s="106">
        <v>2.4500000000000002</v>
      </c>
      <c r="F1089" s="106" t="str">
        <f t="shared" ref="F1089:F1120" si="50">IF(E1089&lt;2,"Yếu",IF(E1089&lt;2.5,"Trung bình",IF(E1089&lt;3.2,"Khá",IF(E1089&lt;3.6,"Giỏi","Xuất sắc"))))</f>
        <v>Trung bình</v>
      </c>
      <c r="G1089" s="106">
        <v>75</v>
      </c>
      <c r="H1089" s="106" t="str">
        <f t="shared" ref="H1089:H1120" si="51">IF(G1089&lt;30,"Kém",IF(G1089&lt;50,"Yếu",IF(G1089&lt;60,"Trung bình",IF(G1089&lt;70,"TB Khá",IF(G1089&lt;80,"Khá",IF(G1089&lt;90,"Tốt","Xuất sắc"))))))</f>
        <v>Khá</v>
      </c>
      <c r="I1089" s="106" t="s">
        <v>79</v>
      </c>
      <c r="J1089" s="107"/>
    </row>
    <row r="1090" spans="1:10" s="108" customFormat="1" ht="17.25" customHeight="1" x14ac:dyDescent="0.25">
      <c r="A1090" s="102">
        <v>1081</v>
      </c>
      <c r="B1090" s="103" t="s">
        <v>46</v>
      </c>
      <c r="C1090" s="104">
        <v>501200019</v>
      </c>
      <c r="D1090" s="110" t="s">
        <v>1253</v>
      </c>
      <c r="E1090" s="106">
        <v>2.95</v>
      </c>
      <c r="F1090" s="106" t="str">
        <f t="shared" si="50"/>
        <v>Khá</v>
      </c>
      <c r="G1090" s="106">
        <v>77</v>
      </c>
      <c r="H1090" s="106" t="str">
        <f t="shared" si="51"/>
        <v>Khá</v>
      </c>
      <c r="I1090" s="106" t="s">
        <v>76</v>
      </c>
      <c r="J1090" s="107"/>
    </row>
    <row r="1091" spans="1:10" s="108" customFormat="1" ht="17.25" customHeight="1" x14ac:dyDescent="0.25">
      <c r="A1091" s="102">
        <v>1082</v>
      </c>
      <c r="B1091" s="103" t="s">
        <v>46</v>
      </c>
      <c r="C1091" s="104">
        <v>501200046</v>
      </c>
      <c r="D1091" s="110" t="s">
        <v>1285</v>
      </c>
      <c r="E1091" s="106">
        <v>2.12</v>
      </c>
      <c r="F1091" s="106" t="str">
        <f t="shared" si="50"/>
        <v>Trung bình</v>
      </c>
      <c r="G1091" s="106">
        <v>67</v>
      </c>
      <c r="H1091" s="106" t="str">
        <f t="shared" si="51"/>
        <v>TB Khá</v>
      </c>
      <c r="I1091" s="106" t="s">
        <v>75</v>
      </c>
      <c r="J1091" s="107"/>
    </row>
    <row r="1092" spans="1:10" s="108" customFormat="1" ht="17.25" customHeight="1" x14ac:dyDescent="0.25">
      <c r="A1092" s="102">
        <v>1083</v>
      </c>
      <c r="B1092" s="103" t="s">
        <v>46</v>
      </c>
      <c r="C1092" s="104">
        <v>501200070</v>
      </c>
      <c r="D1092" s="110" t="s">
        <v>1265</v>
      </c>
      <c r="E1092" s="106">
        <v>2.62</v>
      </c>
      <c r="F1092" s="106" t="str">
        <f t="shared" si="50"/>
        <v>Khá</v>
      </c>
      <c r="G1092" s="106">
        <v>74</v>
      </c>
      <c r="H1092" s="106" t="str">
        <f t="shared" si="51"/>
        <v>Khá</v>
      </c>
      <c r="I1092" s="83" t="s">
        <v>76</v>
      </c>
      <c r="J1092" s="107"/>
    </row>
    <row r="1093" spans="1:10" s="108" customFormat="1" ht="17.25" customHeight="1" x14ac:dyDescent="0.25">
      <c r="A1093" s="102">
        <v>1084</v>
      </c>
      <c r="B1093" s="103" t="s">
        <v>46</v>
      </c>
      <c r="C1093" s="104">
        <v>501200082</v>
      </c>
      <c r="D1093" s="110" t="s">
        <v>1252</v>
      </c>
      <c r="E1093" s="106">
        <v>2.64</v>
      </c>
      <c r="F1093" s="106" t="str">
        <f t="shared" si="50"/>
        <v>Khá</v>
      </c>
      <c r="G1093" s="106">
        <v>78</v>
      </c>
      <c r="H1093" s="106" t="str">
        <f t="shared" si="51"/>
        <v>Khá</v>
      </c>
      <c r="I1093" s="106" t="s">
        <v>76</v>
      </c>
      <c r="J1093" s="107"/>
    </row>
    <row r="1094" spans="1:10" s="108" customFormat="1" ht="17.25" customHeight="1" x14ac:dyDescent="0.25">
      <c r="A1094" s="102">
        <v>1085</v>
      </c>
      <c r="B1094" s="103" t="s">
        <v>46</v>
      </c>
      <c r="C1094" s="104">
        <v>501200094</v>
      </c>
      <c r="D1094" s="110" t="s">
        <v>1244</v>
      </c>
      <c r="E1094" s="106">
        <v>2.71</v>
      </c>
      <c r="F1094" s="106" t="str">
        <f t="shared" si="50"/>
        <v>Khá</v>
      </c>
      <c r="G1094" s="106">
        <v>84</v>
      </c>
      <c r="H1094" s="106" t="str">
        <f t="shared" si="51"/>
        <v>Tốt</v>
      </c>
      <c r="I1094" s="106" t="s">
        <v>76</v>
      </c>
      <c r="J1094" s="107"/>
    </row>
    <row r="1095" spans="1:10" s="108" customFormat="1" ht="17.25" customHeight="1" x14ac:dyDescent="0.25">
      <c r="A1095" s="102">
        <v>1086</v>
      </c>
      <c r="B1095" s="103" t="s">
        <v>46</v>
      </c>
      <c r="C1095" s="104">
        <v>501200123</v>
      </c>
      <c r="D1095" s="110" t="s">
        <v>1240</v>
      </c>
      <c r="E1095" s="106">
        <v>2.81</v>
      </c>
      <c r="F1095" s="106" t="str">
        <f t="shared" si="50"/>
        <v>Khá</v>
      </c>
      <c r="G1095" s="106">
        <v>89</v>
      </c>
      <c r="H1095" s="106" t="str">
        <f t="shared" si="51"/>
        <v>Tốt</v>
      </c>
      <c r="I1095" s="106" t="s">
        <v>76</v>
      </c>
      <c r="J1095" s="107"/>
    </row>
    <row r="1096" spans="1:10" s="108" customFormat="1" ht="17.25" customHeight="1" x14ac:dyDescent="0.25">
      <c r="A1096" s="102">
        <v>1087</v>
      </c>
      <c r="B1096" s="103" t="s">
        <v>46</v>
      </c>
      <c r="C1096" s="104">
        <v>501200127</v>
      </c>
      <c r="D1096" s="110" t="s">
        <v>1262</v>
      </c>
      <c r="E1096" s="106">
        <v>2.64</v>
      </c>
      <c r="F1096" s="106" t="str">
        <f t="shared" si="50"/>
        <v>Khá</v>
      </c>
      <c r="G1096" s="106">
        <v>75</v>
      </c>
      <c r="H1096" s="106" t="str">
        <f t="shared" si="51"/>
        <v>Khá</v>
      </c>
      <c r="I1096" s="106" t="s">
        <v>76</v>
      </c>
      <c r="J1096" s="107"/>
    </row>
    <row r="1097" spans="1:10" s="108" customFormat="1" ht="17.25" customHeight="1" x14ac:dyDescent="0.25">
      <c r="A1097" s="102">
        <v>1088</v>
      </c>
      <c r="B1097" s="103" t="s">
        <v>46</v>
      </c>
      <c r="C1097" s="104">
        <v>501200139</v>
      </c>
      <c r="D1097" s="110" t="s">
        <v>1266</v>
      </c>
      <c r="E1097" s="106">
        <v>2.5</v>
      </c>
      <c r="F1097" s="106" t="str">
        <f t="shared" si="50"/>
        <v>Khá</v>
      </c>
      <c r="G1097" s="106">
        <v>74</v>
      </c>
      <c r="H1097" s="106" t="str">
        <f t="shared" si="51"/>
        <v>Khá</v>
      </c>
      <c r="I1097" s="83" t="s">
        <v>76</v>
      </c>
      <c r="J1097" s="107"/>
    </row>
    <row r="1098" spans="1:10" s="108" customFormat="1" ht="17.25" customHeight="1" x14ac:dyDescent="0.25">
      <c r="A1098" s="102">
        <v>1089</v>
      </c>
      <c r="B1098" s="103" t="s">
        <v>46</v>
      </c>
      <c r="C1098" s="104">
        <v>501200158</v>
      </c>
      <c r="D1098" s="110" t="s">
        <v>1269</v>
      </c>
      <c r="E1098" s="106">
        <v>2.6</v>
      </c>
      <c r="F1098" s="106" t="str">
        <f t="shared" si="50"/>
        <v>Khá</v>
      </c>
      <c r="G1098" s="106">
        <v>64</v>
      </c>
      <c r="H1098" s="106" t="str">
        <f t="shared" si="51"/>
        <v>TB Khá</v>
      </c>
      <c r="I1098" s="106" t="s">
        <v>81</v>
      </c>
      <c r="J1098" s="107"/>
    </row>
    <row r="1099" spans="1:10" s="108" customFormat="1" ht="17.25" customHeight="1" x14ac:dyDescent="0.25">
      <c r="A1099" s="102">
        <v>1090</v>
      </c>
      <c r="B1099" s="103" t="s">
        <v>46</v>
      </c>
      <c r="C1099" s="104">
        <v>501200193</v>
      </c>
      <c r="D1099" s="110" t="s">
        <v>1280</v>
      </c>
      <c r="E1099" s="106">
        <v>2.31</v>
      </c>
      <c r="F1099" s="106" t="str">
        <f t="shared" si="50"/>
        <v>Trung bình</v>
      </c>
      <c r="G1099" s="106">
        <v>69</v>
      </c>
      <c r="H1099" s="106" t="str">
        <f t="shared" si="51"/>
        <v>TB Khá</v>
      </c>
      <c r="I1099" s="106" t="s">
        <v>79</v>
      </c>
      <c r="J1099" s="107"/>
    </row>
    <row r="1100" spans="1:10" s="108" customFormat="1" ht="17.25" customHeight="1" x14ac:dyDescent="0.25">
      <c r="A1100" s="102">
        <v>1091</v>
      </c>
      <c r="B1100" s="103" t="s">
        <v>46</v>
      </c>
      <c r="C1100" s="104">
        <v>501200205</v>
      </c>
      <c r="D1100" s="110" t="s">
        <v>1258</v>
      </c>
      <c r="E1100" s="106">
        <v>2.6</v>
      </c>
      <c r="F1100" s="106" t="str">
        <f t="shared" si="50"/>
        <v>Khá</v>
      </c>
      <c r="G1100" s="106">
        <v>77</v>
      </c>
      <c r="H1100" s="106" t="str">
        <f t="shared" si="51"/>
        <v>Khá</v>
      </c>
      <c r="I1100" s="106" t="s">
        <v>76</v>
      </c>
      <c r="J1100" s="107"/>
    </row>
    <row r="1101" spans="1:10" s="108" customFormat="1" ht="17.25" customHeight="1" x14ac:dyDescent="0.25">
      <c r="A1101" s="102">
        <v>1092</v>
      </c>
      <c r="B1101" s="103" t="s">
        <v>46</v>
      </c>
      <c r="C1101" s="104">
        <v>501200208</v>
      </c>
      <c r="D1101" s="110" t="s">
        <v>1277</v>
      </c>
      <c r="E1101" s="106">
        <v>2.14</v>
      </c>
      <c r="F1101" s="106" t="str">
        <f t="shared" si="50"/>
        <v>Trung bình</v>
      </c>
      <c r="G1101" s="106">
        <v>74</v>
      </c>
      <c r="H1101" s="106" t="str">
        <f t="shared" si="51"/>
        <v>Khá</v>
      </c>
      <c r="I1101" s="106" t="s">
        <v>79</v>
      </c>
      <c r="J1101" s="107"/>
    </row>
    <row r="1102" spans="1:10" s="108" customFormat="1" ht="17.25" customHeight="1" x14ac:dyDescent="0.25">
      <c r="A1102" s="102">
        <v>1093</v>
      </c>
      <c r="B1102" s="103" t="s">
        <v>46</v>
      </c>
      <c r="C1102" s="104">
        <v>501200225</v>
      </c>
      <c r="D1102" s="110" t="s">
        <v>1279</v>
      </c>
      <c r="E1102" s="106">
        <v>2.48</v>
      </c>
      <c r="F1102" s="106" t="str">
        <f t="shared" si="50"/>
        <v>Trung bình</v>
      </c>
      <c r="G1102" s="106">
        <v>72</v>
      </c>
      <c r="H1102" s="106" t="str">
        <f t="shared" si="51"/>
        <v>Khá</v>
      </c>
      <c r="I1102" s="106" t="s">
        <v>79</v>
      </c>
      <c r="J1102" s="107"/>
    </row>
    <row r="1103" spans="1:10" s="108" customFormat="1" ht="17.25" customHeight="1" x14ac:dyDescent="0.25">
      <c r="A1103" s="102">
        <v>1094</v>
      </c>
      <c r="B1103" s="103" t="s">
        <v>46</v>
      </c>
      <c r="C1103" s="104">
        <v>501200243</v>
      </c>
      <c r="D1103" s="110" t="s">
        <v>1283</v>
      </c>
      <c r="E1103" s="106">
        <v>2.14</v>
      </c>
      <c r="F1103" s="106" t="str">
        <f t="shared" si="50"/>
        <v>Trung bình</v>
      </c>
      <c r="G1103" s="106">
        <v>65</v>
      </c>
      <c r="H1103" s="106" t="str">
        <f t="shared" si="51"/>
        <v>TB Khá</v>
      </c>
      <c r="I1103" s="106" t="s">
        <v>79</v>
      </c>
      <c r="J1103" s="107"/>
    </row>
    <row r="1104" spans="1:10" s="108" customFormat="1" ht="17.25" customHeight="1" x14ac:dyDescent="0.25">
      <c r="A1104" s="102">
        <v>1095</v>
      </c>
      <c r="B1104" s="103" t="s">
        <v>46</v>
      </c>
      <c r="C1104" s="104">
        <v>501200270</v>
      </c>
      <c r="D1104" s="110" t="s">
        <v>1284</v>
      </c>
      <c r="E1104" s="106">
        <v>1.88</v>
      </c>
      <c r="F1104" s="106" t="str">
        <f t="shared" si="50"/>
        <v>Yếu</v>
      </c>
      <c r="G1104" s="106">
        <v>68</v>
      </c>
      <c r="H1104" s="106" t="str">
        <f t="shared" si="51"/>
        <v>TB Khá</v>
      </c>
      <c r="I1104" s="106" t="s">
        <v>75</v>
      </c>
      <c r="J1104" s="107"/>
    </row>
    <row r="1105" spans="1:10" s="108" customFormat="1" ht="17.25" customHeight="1" x14ac:dyDescent="0.25">
      <c r="A1105" s="102">
        <v>1096</v>
      </c>
      <c r="B1105" s="103" t="s">
        <v>46</v>
      </c>
      <c r="C1105" s="104">
        <v>501200276</v>
      </c>
      <c r="D1105" s="110" t="s">
        <v>1238</v>
      </c>
      <c r="E1105" s="106">
        <v>3.5</v>
      </c>
      <c r="F1105" s="106" t="str">
        <f t="shared" si="50"/>
        <v>Giỏi</v>
      </c>
      <c r="G1105" s="106">
        <v>84</v>
      </c>
      <c r="H1105" s="106" t="str">
        <f t="shared" si="51"/>
        <v>Tốt</v>
      </c>
      <c r="I1105" s="106" t="s">
        <v>77</v>
      </c>
      <c r="J1105" s="107"/>
    </row>
    <row r="1106" spans="1:10" s="108" customFormat="1" ht="17.25" customHeight="1" x14ac:dyDescent="0.25">
      <c r="A1106" s="102">
        <v>1097</v>
      </c>
      <c r="B1106" s="103" t="s">
        <v>46</v>
      </c>
      <c r="C1106" s="104">
        <v>501200291</v>
      </c>
      <c r="D1106" s="110" t="s">
        <v>1271</v>
      </c>
      <c r="E1106" s="106">
        <v>2.4</v>
      </c>
      <c r="F1106" s="106" t="str">
        <f t="shared" si="50"/>
        <v>Trung bình</v>
      </c>
      <c r="G1106" s="106">
        <v>80</v>
      </c>
      <c r="H1106" s="106" t="str">
        <f t="shared" si="51"/>
        <v>Tốt</v>
      </c>
      <c r="I1106" s="106" t="s">
        <v>79</v>
      </c>
      <c r="J1106" s="107"/>
    </row>
    <row r="1107" spans="1:10" s="108" customFormat="1" ht="17.25" customHeight="1" x14ac:dyDescent="0.25">
      <c r="A1107" s="102">
        <v>1098</v>
      </c>
      <c r="B1107" s="103" t="s">
        <v>46</v>
      </c>
      <c r="C1107" s="104">
        <v>501200302</v>
      </c>
      <c r="D1107" s="110" t="s">
        <v>1286</v>
      </c>
      <c r="E1107" s="106">
        <v>1.69</v>
      </c>
      <c r="F1107" s="106" t="str">
        <f t="shared" si="50"/>
        <v>Yếu</v>
      </c>
      <c r="G1107" s="106">
        <v>67</v>
      </c>
      <c r="H1107" s="106" t="str">
        <f t="shared" si="51"/>
        <v>TB Khá</v>
      </c>
      <c r="I1107" s="106" t="s">
        <v>75</v>
      </c>
      <c r="J1107" s="107"/>
    </row>
    <row r="1108" spans="1:10" s="108" customFormat="1" ht="17.25" customHeight="1" x14ac:dyDescent="0.25">
      <c r="A1108" s="102">
        <v>1099</v>
      </c>
      <c r="B1108" s="103" t="s">
        <v>46</v>
      </c>
      <c r="C1108" s="104">
        <v>501200326</v>
      </c>
      <c r="D1108" s="110" t="s">
        <v>1245</v>
      </c>
      <c r="E1108" s="106">
        <v>2.69</v>
      </c>
      <c r="F1108" s="106" t="str">
        <f t="shared" si="50"/>
        <v>Khá</v>
      </c>
      <c r="G1108" s="106">
        <v>84</v>
      </c>
      <c r="H1108" s="106" t="str">
        <f t="shared" si="51"/>
        <v>Tốt</v>
      </c>
      <c r="I1108" s="106" t="s">
        <v>76</v>
      </c>
      <c r="J1108" s="107"/>
    </row>
    <row r="1109" spans="1:10" s="108" customFormat="1" ht="17.25" customHeight="1" x14ac:dyDescent="0.25">
      <c r="A1109" s="102">
        <v>1100</v>
      </c>
      <c r="B1109" s="103" t="s">
        <v>46</v>
      </c>
      <c r="C1109" s="104">
        <v>501200333</v>
      </c>
      <c r="D1109" s="110" t="s">
        <v>1249</v>
      </c>
      <c r="E1109" s="106">
        <v>2.67</v>
      </c>
      <c r="F1109" s="106" t="str">
        <f t="shared" si="50"/>
        <v>Khá</v>
      </c>
      <c r="G1109" s="106">
        <v>82</v>
      </c>
      <c r="H1109" s="106" t="str">
        <f t="shared" si="51"/>
        <v>Tốt</v>
      </c>
      <c r="I1109" s="106" t="s">
        <v>76</v>
      </c>
      <c r="J1109" s="107"/>
    </row>
    <row r="1110" spans="1:10" s="108" customFormat="1" ht="17.25" customHeight="1" x14ac:dyDescent="0.25">
      <c r="A1110" s="102">
        <v>1101</v>
      </c>
      <c r="B1110" s="103" t="s">
        <v>46</v>
      </c>
      <c r="C1110" s="104">
        <v>501200355</v>
      </c>
      <c r="D1110" s="110" t="s">
        <v>1250</v>
      </c>
      <c r="E1110" s="106">
        <v>2.79</v>
      </c>
      <c r="F1110" s="106" t="str">
        <f t="shared" si="50"/>
        <v>Khá</v>
      </c>
      <c r="G1110" s="106">
        <v>80</v>
      </c>
      <c r="H1110" s="106" t="str">
        <f t="shared" si="51"/>
        <v>Tốt</v>
      </c>
      <c r="I1110" s="106" t="s">
        <v>76</v>
      </c>
      <c r="J1110" s="107"/>
    </row>
    <row r="1111" spans="1:10" s="108" customFormat="1" ht="17.25" customHeight="1" x14ac:dyDescent="0.25">
      <c r="A1111" s="102">
        <v>1102</v>
      </c>
      <c r="B1111" s="103" t="s">
        <v>46</v>
      </c>
      <c r="C1111" s="104">
        <v>501200360</v>
      </c>
      <c r="D1111" s="110" t="s">
        <v>1254</v>
      </c>
      <c r="E1111" s="106">
        <v>2.83</v>
      </c>
      <c r="F1111" s="106" t="str">
        <f t="shared" si="50"/>
        <v>Khá</v>
      </c>
      <c r="G1111" s="106">
        <v>77</v>
      </c>
      <c r="H1111" s="106" t="str">
        <f t="shared" si="51"/>
        <v>Khá</v>
      </c>
      <c r="I1111" s="106" t="s">
        <v>76</v>
      </c>
      <c r="J1111" s="107"/>
    </row>
    <row r="1112" spans="1:10" s="108" customFormat="1" ht="17.25" customHeight="1" x14ac:dyDescent="0.25">
      <c r="A1112" s="102">
        <v>1103</v>
      </c>
      <c r="B1112" s="103" t="s">
        <v>46</v>
      </c>
      <c r="C1112" s="104">
        <v>501200395</v>
      </c>
      <c r="D1112" s="110" t="s">
        <v>1264</v>
      </c>
      <c r="E1112" s="106">
        <v>2.5499999999999998</v>
      </c>
      <c r="F1112" s="106" t="str">
        <f t="shared" si="50"/>
        <v>Khá</v>
      </c>
      <c r="G1112" s="106">
        <v>78</v>
      </c>
      <c r="H1112" s="106" t="str">
        <f t="shared" si="51"/>
        <v>Khá</v>
      </c>
      <c r="I1112" s="83" t="s">
        <v>76</v>
      </c>
      <c r="J1112" s="107"/>
    </row>
    <row r="1113" spans="1:10" s="108" customFormat="1" ht="17.25" customHeight="1" x14ac:dyDescent="0.25">
      <c r="A1113" s="102">
        <v>1104</v>
      </c>
      <c r="B1113" s="103" t="s">
        <v>46</v>
      </c>
      <c r="C1113" s="104">
        <v>501200434</v>
      </c>
      <c r="D1113" s="110" t="s">
        <v>1246</v>
      </c>
      <c r="E1113" s="106">
        <v>3.12</v>
      </c>
      <c r="F1113" s="106" t="str">
        <f t="shared" si="50"/>
        <v>Khá</v>
      </c>
      <c r="G1113" s="106">
        <v>83</v>
      </c>
      <c r="H1113" s="106" t="str">
        <f t="shared" si="51"/>
        <v>Tốt</v>
      </c>
      <c r="I1113" s="106" t="s">
        <v>76</v>
      </c>
      <c r="J1113" s="107"/>
    </row>
    <row r="1114" spans="1:10" s="108" customFormat="1" ht="17.25" customHeight="1" x14ac:dyDescent="0.25">
      <c r="A1114" s="102">
        <v>1105</v>
      </c>
      <c r="B1114" s="103" t="s">
        <v>46</v>
      </c>
      <c r="C1114" s="104">
        <v>501200460</v>
      </c>
      <c r="D1114" s="110" t="s">
        <v>1256</v>
      </c>
      <c r="E1114" s="106">
        <v>2.71</v>
      </c>
      <c r="F1114" s="106" t="str">
        <f t="shared" si="50"/>
        <v>Khá</v>
      </c>
      <c r="G1114" s="106">
        <v>77</v>
      </c>
      <c r="H1114" s="106" t="str">
        <f t="shared" si="51"/>
        <v>Khá</v>
      </c>
      <c r="I1114" s="106" t="s">
        <v>76</v>
      </c>
      <c r="J1114" s="107"/>
    </row>
    <row r="1115" spans="1:10" s="108" customFormat="1" ht="17.25" customHeight="1" x14ac:dyDescent="0.25">
      <c r="A1115" s="102">
        <v>1106</v>
      </c>
      <c r="B1115" s="103" t="s">
        <v>46</v>
      </c>
      <c r="C1115" s="104">
        <v>501200472</v>
      </c>
      <c r="D1115" s="110" t="s">
        <v>1274</v>
      </c>
      <c r="E1115" s="106">
        <v>2.33</v>
      </c>
      <c r="F1115" s="106" t="str">
        <f t="shared" si="50"/>
        <v>Trung bình</v>
      </c>
      <c r="G1115" s="106">
        <v>74</v>
      </c>
      <c r="H1115" s="106" t="str">
        <f t="shared" si="51"/>
        <v>Khá</v>
      </c>
      <c r="I1115" s="106" t="s">
        <v>79</v>
      </c>
      <c r="J1115" s="107"/>
    </row>
    <row r="1116" spans="1:10" s="108" customFormat="1" ht="17.25" customHeight="1" x14ac:dyDescent="0.25">
      <c r="A1116" s="102">
        <v>1107</v>
      </c>
      <c r="B1116" s="103" t="s">
        <v>46</v>
      </c>
      <c r="C1116" s="104">
        <v>501200484</v>
      </c>
      <c r="D1116" s="110" t="s">
        <v>1243</v>
      </c>
      <c r="E1116" s="106">
        <v>2.79</v>
      </c>
      <c r="F1116" s="106" t="str">
        <f t="shared" si="50"/>
        <v>Khá</v>
      </c>
      <c r="G1116" s="106">
        <v>86</v>
      </c>
      <c r="H1116" s="106" t="str">
        <f t="shared" si="51"/>
        <v>Tốt</v>
      </c>
      <c r="I1116" s="106" t="s">
        <v>76</v>
      </c>
      <c r="J1116" s="107"/>
    </row>
    <row r="1117" spans="1:10" s="108" customFormat="1" ht="17.25" customHeight="1" x14ac:dyDescent="0.25">
      <c r="A1117" s="102">
        <v>1108</v>
      </c>
      <c r="B1117" s="103" t="s">
        <v>46</v>
      </c>
      <c r="C1117" s="104">
        <v>501200507</v>
      </c>
      <c r="D1117" s="110" t="s">
        <v>1257</v>
      </c>
      <c r="E1117" s="106">
        <v>2.69</v>
      </c>
      <c r="F1117" s="106" t="str">
        <f t="shared" si="50"/>
        <v>Khá</v>
      </c>
      <c r="G1117" s="106">
        <v>77</v>
      </c>
      <c r="H1117" s="106" t="str">
        <f t="shared" si="51"/>
        <v>Khá</v>
      </c>
      <c r="I1117" s="106" t="s">
        <v>76</v>
      </c>
      <c r="J1117" s="107"/>
    </row>
    <row r="1118" spans="1:10" s="108" customFormat="1" ht="17.25" customHeight="1" x14ac:dyDescent="0.25">
      <c r="A1118" s="102">
        <v>1109</v>
      </c>
      <c r="B1118" s="103" t="s">
        <v>46</v>
      </c>
      <c r="C1118" s="104">
        <v>501200509</v>
      </c>
      <c r="D1118" s="110" t="s">
        <v>1276</v>
      </c>
      <c r="E1118" s="106">
        <v>2.17</v>
      </c>
      <c r="F1118" s="106" t="str">
        <f t="shared" si="50"/>
        <v>Trung bình</v>
      </c>
      <c r="G1118" s="106">
        <v>74</v>
      </c>
      <c r="H1118" s="106" t="str">
        <f t="shared" si="51"/>
        <v>Khá</v>
      </c>
      <c r="I1118" s="106" t="s">
        <v>79</v>
      </c>
      <c r="J1118" s="107"/>
    </row>
    <row r="1119" spans="1:10" s="108" customFormat="1" ht="17.25" customHeight="1" x14ac:dyDescent="0.25">
      <c r="A1119" s="102">
        <v>1110</v>
      </c>
      <c r="B1119" s="103" t="s">
        <v>46</v>
      </c>
      <c r="C1119" s="104">
        <v>501200510</v>
      </c>
      <c r="D1119" s="110" t="s">
        <v>1260</v>
      </c>
      <c r="E1119" s="106">
        <v>2.71</v>
      </c>
      <c r="F1119" s="106" t="str">
        <f t="shared" si="50"/>
        <v>Khá</v>
      </c>
      <c r="G1119" s="106">
        <v>75</v>
      </c>
      <c r="H1119" s="106" t="str">
        <f t="shared" si="51"/>
        <v>Khá</v>
      </c>
      <c r="I1119" s="106" t="s">
        <v>76</v>
      </c>
      <c r="J1119" s="107"/>
    </row>
    <row r="1120" spans="1:10" s="108" customFormat="1" ht="17.25" customHeight="1" x14ac:dyDescent="0.25">
      <c r="A1120" s="102">
        <v>1111</v>
      </c>
      <c r="B1120" s="103" t="s">
        <v>46</v>
      </c>
      <c r="C1120" s="104">
        <v>501200526</v>
      </c>
      <c r="D1120" s="110" t="s">
        <v>1241</v>
      </c>
      <c r="E1120" s="106">
        <v>2.6</v>
      </c>
      <c r="F1120" s="106" t="str">
        <f t="shared" si="50"/>
        <v>Khá</v>
      </c>
      <c r="G1120" s="106">
        <v>88</v>
      </c>
      <c r="H1120" s="106" t="str">
        <f t="shared" si="51"/>
        <v>Tốt</v>
      </c>
      <c r="I1120" s="106" t="s">
        <v>76</v>
      </c>
      <c r="J1120" s="107"/>
    </row>
    <row r="1121" spans="1:10" s="108" customFormat="1" ht="17.25" customHeight="1" x14ac:dyDescent="0.25">
      <c r="A1121" s="102">
        <v>1112</v>
      </c>
      <c r="B1121" s="103" t="s">
        <v>46</v>
      </c>
      <c r="C1121" s="104">
        <v>501200535</v>
      </c>
      <c r="D1121" s="110" t="s">
        <v>1261</v>
      </c>
      <c r="E1121" s="106">
        <v>2.71</v>
      </c>
      <c r="F1121" s="106" t="str">
        <f t="shared" ref="F1121:F1140" si="52">IF(E1121&lt;2,"Yếu",IF(E1121&lt;2.5,"Trung bình",IF(E1121&lt;3.2,"Khá",IF(E1121&lt;3.6,"Giỏi","Xuất sắc"))))</f>
        <v>Khá</v>
      </c>
      <c r="G1121" s="106">
        <v>75</v>
      </c>
      <c r="H1121" s="106" t="str">
        <f t="shared" ref="H1121:H1140" si="53">IF(G1121&lt;30,"Kém",IF(G1121&lt;50,"Yếu",IF(G1121&lt;60,"Trung bình",IF(G1121&lt;70,"TB Khá",IF(G1121&lt;80,"Khá",IF(G1121&lt;90,"Tốt","Xuất sắc"))))))</f>
        <v>Khá</v>
      </c>
      <c r="I1121" s="106" t="s">
        <v>76</v>
      </c>
      <c r="J1121" s="107"/>
    </row>
    <row r="1122" spans="1:10" s="108" customFormat="1" ht="17.25" customHeight="1" x14ac:dyDescent="0.25">
      <c r="A1122" s="102">
        <v>1113</v>
      </c>
      <c r="B1122" s="103" t="s">
        <v>46</v>
      </c>
      <c r="C1122" s="104">
        <v>501200539</v>
      </c>
      <c r="D1122" s="110" t="s">
        <v>1267</v>
      </c>
      <c r="E1122" s="106">
        <v>2.52</v>
      </c>
      <c r="F1122" s="106" t="str">
        <f t="shared" si="52"/>
        <v>Khá</v>
      </c>
      <c r="G1122" s="106">
        <v>72</v>
      </c>
      <c r="H1122" s="106" t="str">
        <f t="shared" si="53"/>
        <v>Khá</v>
      </c>
      <c r="I1122" s="83" t="s">
        <v>76</v>
      </c>
      <c r="J1122" s="107"/>
    </row>
    <row r="1123" spans="1:10" s="108" customFormat="1" ht="17.25" customHeight="1" x14ac:dyDescent="0.25">
      <c r="A1123" s="102">
        <v>1114</v>
      </c>
      <c r="B1123" s="103" t="s">
        <v>46</v>
      </c>
      <c r="C1123" s="104">
        <v>501200545</v>
      </c>
      <c r="D1123" s="110" t="s">
        <v>1247</v>
      </c>
      <c r="E1123" s="106">
        <v>2.88</v>
      </c>
      <c r="F1123" s="106" t="str">
        <f t="shared" si="52"/>
        <v>Khá</v>
      </c>
      <c r="G1123" s="106">
        <v>83</v>
      </c>
      <c r="H1123" s="106" t="str">
        <f t="shared" si="53"/>
        <v>Tốt</v>
      </c>
      <c r="I1123" s="106" t="s">
        <v>76</v>
      </c>
      <c r="J1123" s="107"/>
    </row>
    <row r="1124" spans="1:10" s="108" customFormat="1" ht="17.25" customHeight="1" x14ac:dyDescent="0.25">
      <c r="A1124" s="102">
        <v>1115</v>
      </c>
      <c r="B1124" s="103" t="s">
        <v>46</v>
      </c>
      <c r="C1124" s="104">
        <v>501200594</v>
      </c>
      <c r="D1124" s="110" t="s">
        <v>1275</v>
      </c>
      <c r="E1124" s="106">
        <v>2.21</v>
      </c>
      <c r="F1124" s="106" t="str">
        <f t="shared" si="52"/>
        <v>Trung bình</v>
      </c>
      <c r="G1124" s="106">
        <v>74</v>
      </c>
      <c r="H1124" s="106" t="str">
        <f t="shared" si="53"/>
        <v>Khá</v>
      </c>
      <c r="I1124" s="106" t="s">
        <v>79</v>
      </c>
      <c r="J1124" s="107"/>
    </row>
    <row r="1125" spans="1:10" s="108" customFormat="1" ht="17.25" customHeight="1" x14ac:dyDescent="0.25">
      <c r="A1125" s="102">
        <v>1116</v>
      </c>
      <c r="B1125" s="103" t="s">
        <v>46</v>
      </c>
      <c r="C1125" s="104">
        <v>501200621</v>
      </c>
      <c r="D1125" s="110" t="s">
        <v>1255</v>
      </c>
      <c r="E1125" s="106">
        <v>2.76</v>
      </c>
      <c r="F1125" s="106" t="str">
        <f t="shared" si="52"/>
        <v>Khá</v>
      </c>
      <c r="G1125" s="106">
        <v>77</v>
      </c>
      <c r="H1125" s="106" t="str">
        <f t="shared" si="53"/>
        <v>Khá</v>
      </c>
      <c r="I1125" s="106" t="s">
        <v>76</v>
      </c>
      <c r="J1125" s="107"/>
    </row>
    <row r="1126" spans="1:10" s="108" customFormat="1" ht="17.25" customHeight="1" x14ac:dyDescent="0.25">
      <c r="A1126" s="102">
        <v>1117</v>
      </c>
      <c r="B1126" s="103" t="s">
        <v>46</v>
      </c>
      <c r="C1126" s="104">
        <v>501200623</v>
      </c>
      <c r="D1126" s="110" t="s">
        <v>1278</v>
      </c>
      <c r="E1126" s="106">
        <v>2.33</v>
      </c>
      <c r="F1126" s="106" t="str">
        <f t="shared" si="52"/>
        <v>Trung bình</v>
      </c>
      <c r="G1126" s="106">
        <v>73</v>
      </c>
      <c r="H1126" s="106" t="str">
        <f t="shared" si="53"/>
        <v>Khá</v>
      </c>
      <c r="I1126" s="106" t="s">
        <v>79</v>
      </c>
      <c r="J1126" s="107"/>
    </row>
    <row r="1127" spans="1:10" s="108" customFormat="1" ht="17.25" customHeight="1" x14ac:dyDescent="0.25">
      <c r="A1127" s="102">
        <v>1118</v>
      </c>
      <c r="B1127" s="103" t="s">
        <v>46</v>
      </c>
      <c r="C1127" s="104">
        <v>501200624</v>
      </c>
      <c r="D1127" s="110" t="s">
        <v>1273</v>
      </c>
      <c r="E1127" s="106">
        <v>2.48</v>
      </c>
      <c r="F1127" s="106" t="str">
        <f t="shared" si="52"/>
        <v>Trung bình</v>
      </c>
      <c r="G1127" s="106">
        <v>74</v>
      </c>
      <c r="H1127" s="106" t="str">
        <f t="shared" si="53"/>
        <v>Khá</v>
      </c>
      <c r="I1127" s="106" t="s">
        <v>79</v>
      </c>
      <c r="J1127" s="107"/>
    </row>
    <row r="1128" spans="1:10" s="108" customFormat="1" ht="17.25" customHeight="1" x14ac:dyDescent="0.25">
      <c r="A1128" s="102">
        <v>1119</v>
      </c>
      <c r="B1128" s="103" t="s">
        <v>46</v>
      </c>
      <c r="C1128" s="104">
        <v>501200638</v>
      </c>
      <c r="D1128" s="110" t="s">
        <v>1242</v>
      </c>
      <c r="E1128" s="106">
        <v>2.88</v>
      </c>
      <c r="F1128" s="106" t="str">
        <f t="shared" si="52"/>
        <v>Khá</v>
      </c>
      <c r="G1128" s="106">
        <v>87</v>
      </c>
      <c r="H1128" s="106" t="str">
        <f t="shared" si="53"/>
        <v>Tốt</v>
      </c>
      <c r="I1128" s="106" t="s">
        <v>76</v>
      </c>
      <c r="J1128" s="107"/>
    </row>
    <row r="1129" spans="1:10" s="108" customFormat="1" ht="17.25" customHeight="1" x14ac:dyDescent="0.25">
      <c r="A1129" s="102">
        <v>1120</v>
      </c>
      <c r="B1129" s="103" t="s">
        <v>46</v>
      </c>
      <c r="C1129" s="104">
        <v>501200662</v>
      </c>
      <c r="D1129" s="110" t="s">
        <v>1287</v>
      </c>
      <c r="E1129" s="106">
        <v>1.29</v>
      </c>
      <c r="F1129" s="106" t="str">
        <f t="shared" si="52"/>
        <v>Yếu</v>
      </c>
      <c r="G1129" s="106">
        <v>61</v>
      </c>
      <c r="H1129" s="106" t="str">
        <f t="shared" si="53"/>
        <v>TB Khá</v>
      </c>
      <c r="I1129" s="106" t="s">
        <v>75</v>
      </c>
      <c r="J1129" s="107"/>
    </row>
    <row r="1130" spans="1:10" s="108" customFormat="1" ht="17.25" customHeight="1" x14ac:dyDescent="0.25">
      <c r="A1130" s="102">
        <v>1121</v>
      </c>
      <c r="B1130" s="103" t="s">
        <v>46</v>
      </c>
      <c r="C1130" s="104">
        <v>501200670</v>
      </c>
      <c r="D1130" s="110" t="s">
        <v>1263</v>
      </c>
      <c r="E1130" s="106">
        <v>2.64</v>
      </c>
      <c r="F1130" s="106" t="str">
        <f t="shared" si="52"/>
        <v>Khá</v>
      </c>
      <c r="G1130" s="106">
        <v>75</v>
      </c>
      <c r="H1130" s="106" t="str">
        <f t="shared" si="53"/>
        <v>Khá</v>
      </c>
      <c r="I1130" s="106" t="s">
        <v>76</v>
      </c>
      <c r="J1130" s="107"/>
    </row>
    <row r="1131" spans="1:10" s="108" customFormat="1" ht="17.25" customHeight="1" x14ac:dyDescent="0.25">
      <c r="A1131" s="102">
        <v>1122</v>
      </c>
      <c r="B1131" s="103" t="s">
        <v>46</v>
      </c>
      <c r="C1131" s="104">
        <v>501200674</v>
      </c>
      <c r="D1131" s="110" t="s">
        <v>1239</v>
      </c>
      <c r="E1131" s="106">
        <v>3.24</v>
      </c>
      <c r="F1131" s="106" t="str">
        <f t="shared" si="52"/>
        <v>Giỏi</v>
      </c>
      <c r="G1131" s="106">
        <v>81</v>
      </c>
      <c r="H1131" s="106" t="str">
        <f t="shared" si="53"/>
        <v>Tốt</v>
      </c>
      <c r="I1131" s="106" t="s">
        <v>77</v>
      </c>
      <c r="J1131" s="107"/>
    </row>
    <row r="1132" spans="1:10" s="108" customFormat="1" ht="17.25" customHeight="1" x14ac:dyDescent="0.25">
      <c r="A1132" s="102">
        <v>1123</v>
      </c>
      <c r="B1132" s="103" t="s">
        <v>46</v>
      </c>
      <c r="C1132" s="104">
        <v>501200684</v>
      </c>
      <c r="D1132" s="110" t="s">
        <v>1248</v>
      </c>
      <c r="E1132" s="106">
        <v>2.86</v>
      </c>
      <c r="F1132" s="106" t="str">
        <f t="shared" si="52"/>
        <v>Khá</v>
      </c>
      <c r="G1132" s="106">
        <v>83</v>
      </c>
      <c r="H1132" s="106" t="str">
        <f t="shared" si="53"/>
        <v>Tốt</v>
      </c>
      <c r="I1132" s="106" t="s">
        <v>76</v>
      </c>
      <c r="J1132" s="107"/>
    </row>
    <row r="1133" spans="1:10" s="108" customFormat="1" ht="17.25" customHeight="1" x14ac:dyDescent="0.25">
      <c r="A1133" s="102">
        <v>1124</v>
      </c>
      <c r="B1133" s="103" t="s">
        <v>46</v>
      </c>
      <c r="C1133" s="104">
        <v>501200697</v>
      </c>
      <c r="D1133" s="110" t="s">
        <v>1282</v>
      </c>
      <c r="E1133" s="106">
        <v>2.4</v>
      </c>
      <c r="F1133" s="106" t="str">
        <f t="shared" si="52"/>
        <v>Trung bình</v>
      </c>
      <c r="G1133" s="106">
        <v>65</v>
      </c>
      <c r="H1133" s="106" t="str">
        <f t="shared" si="53"/>
        <v>TB Khá</v>
      </c>
      <c r="I1133" s="106" t="s">
        <v>79</v>
      </c>
      <c r="J1133" s="107"/>
    </row>
    <row r="1134" spans="1:10" s="108" customFormat="1" ht="17.25" customHeight="1" x14ac:dyDescent="0.25">
      <c r="A1134" s="102">
        <v>1125</v>
      </c>
      <c r="B1134" s="103" t="s">
        <v>46</v>
      </c>
      <c r="C1134" s="104">
        <v>501200700</v>
      </c>
      <c r="D1134" s="110" t="s">
        <v>1259</v>
      </c>
      <c r="E1134" s="106">
        <v>2.5499999999999998</v>
      </c>
      <c r="F1134" s="106" t="str">
        <f t="shared" si="52"/>
        <v>Khá</v>
      </c>
      <c r="G1134" s="106">
        <v>77</v>
      </c>
      <c r="H1134" s="106" t="str">
        <f t="shared" si="53"/>
        <v>Khá</v>
      </c>
      <c r="I1134" s="106" t="s">
        <v>76</v>
      </c>
      <c r="J1134" s="107"/>
    </row>
    <row r="1135" spans="1:10" s="108" customFormat="1" ht="17.25" customHeight="1" x14ac:dyDescent="0.25">
      <c r="A1135" s="102">
        <v>1126</v>
      </c>
      <c r="B1135" s="103" t="s">
        <v>46</v>
      </c>
      <c r="C1135" s="104">
        <v>501200711</v>
      </c>
      <c r="D1135" s="110" t="s">
        <v>1288</v>
      </c>
      <c r="E1135" s="106">
        <v>2</v>
      </c>
      <c r="F1135" s="106" t="str">
        <f t="shared" si="52"/>
        <v>Trung bình</v>
      </c>
      <c r="G1135" s="106">
        <v>45</v>
      </c>
      <c r="H1135" s="106" t="str">
        <f t="shared" si="53"/>
        <v>Yếu</v>
      </c>
      <c r="I1135" s="106" t="s">
        <v>75</v>
      </c>
      <c r="J1135" s="107"/>
    </row>
    <row r="1136" spans="1:10" s="108" customFormat="1" ht="17.25" customHeight="1" x14ac:dyDescent="0.25">
      <c r="A1136" s="102">
        <v>1127</v>
      </c>
      <c r="B1136" s="103" t="s">
        <v>46</v>
      </c>
      <c r="C1136" s="104">
        <v>501200741</v>
      </c>
      <c r="D1136" s="110" t="s">
        <v>1268</v>
      </c>
      <c r="E1136" s="106">
        <v>2.88</v>
      </c>
      <c r="F1136" s="106" t="str">
        <f t="shared" si="52"/>
        <v>Khá</v>
      </c>
      <c r="G1136" s="106">
        <v>69</v>
      </c>
      <c r="H1136" s="106" t="str">
        <f t="shared" si="53"/>
        <v>TB Khá</v>
      </c>
      <c r="I1136" s="106" t="s">
        <v>81</v>
      </c>
      <c r="J1136" s="107"/>
    </row>
    <row r="1137" spans="1:10" s="108" customFormat="1" ht="17.25" customHeight="1" x14ac:dyDescent="0.25">
      <c r="A1137" s="102">
        <v>1128</v>
      </c>
      <c r="B1137" s="103" t="s">
        <v>46</v>
      </c>
      <c r="C1137" s="104">
        <v>501200759</v>
      </c>
      <c r="D1137" s="110" t="s">
        <v>1281</v>
      </c>
      <c r="E1137" s="106">
        <v>2.29</v>
      </c>
      <c r="F1137" s="106" t="str">
        <f t="shared" si="52"/>
        <v>Trung bình</v>
      </c>
      <c r="G1137" s="106">
        <v>69</v>
      </c>
      <c r="H1137" s="106" t="str">
        <f t="shared" si="53"/>
        <v>TB Khá</v>
      </c>
      <c r="I1137" s="106" t="s">
        <v>79</v>
      </c>
      <c r="J1137" s="107"/>
    </row>
    <row r="1138" spans="1:10" s="108" customFormat="1" ht="17.25" customHeight="1" x14ac:dyDescent="0.25">
      <c r="A1138" s="102">
        <v>1129</v>
      </c>
      <c r="B1138" s="103" t="s">
        <v>46</v>
      </c>
      <c r="C1138" s="104">
        <v>501200807</v>
      </c>
      <c r="D1138" s="110" t="s">
        <v>517</v>
      </c>
      <c r="E1138" s="106">
        <v>2.74</v>
      </c>
      <c r="F1138" s="106" t="str">
        <f t="shared" si="52"/>
        <v>Khá</v>
      </c>
      <c r="G1138" s="106">
        <v>88</v>
      </c>
      <c r="H1138" s="106" t="str">
        <f t="shared" si="53"/>
        <v>Tốt</v>
      </c>
      <c r="I1138" s="106" t="s">
        <v>76</v>
      </c>
      <c r="J1138" s="107"/>
    </row>
    <row r="1139" spans="1:10" s="108" customFormat="1" ht="17.25" customHeight="1" x14ac:dyDescent="0.25">
      <c r="A1139" s="102">
        <v>1130</v>
      </c>
      <c r="B1139" s="103" t="s">
        <v>46</v>
      </c>
      <c r="C1139" s="104">
        <v>501200820</v>
      </c>
      <c r="D1139" s="110" t="s">
        <v>1251</v>
      </c>
      <c r="E1139" s="106">
        <v>2.74</v>
      </c>
      <c r="F1139" s="106" t="str">
        <f t="shared" si="52"/>
        <v>Khá</v>
      </c>
      <c r="G1139" s="106">
        <v>78</v>
      </c>
      <c r="H1139" s="106" t="str">
        <f t="shared" si="53"/>
        <v>Khá</v>
      </c>
      <c r="I1139" s="106" t="s">
        <v>76</v>
      </c>
      <c r="J1139" s="107"/>
    </row>
    <row r="1140" spans="1:10" s="108" customFormat="1" ht="17.25" customHeight="1" x14ac:dyDescent="0.25">
      <c r="A1140" s="102">
        <v>1131</v>
      </c>
      <c r="B1140" s="103" t="s">
        <v>46</v>
      </c>
      <c r="C1140" s="104">
        <v>501200843</v>
      </c>
      <c r="D1140" s="110" t="s">
        <v>1270</v>
      </c>
      <c r="E1140" s="106">
        <v>2.5</v>
      </c>
      <c r="F1140" s="106" t="str">
        <f t="shared" si="52"/>
        <v>Khá</v>
      </c>
      <c r="G1140" s="106">
        <v>62</v>
      </c>
      <c r="H1140" s="106" t="str">
        <f t="shared" si="53"/>
        <v>TB Khá</v>
      </c>
      <c r="I1140" s="106" t="s">
        <v>81</v>
      </c>
      <c r="J1140" s="107"/>
    </row>
    <row r="1141" spans="1:10" s="108" customFormat="1" ht="17.25" customHeight="1" x14ac:dyDescent="0.25">
      <c r="A1141" s="102">
        <v>1132</v>
      </c>
      <c r="B1141" s="103" t="s">
        <v>1385</v>
      </c>
      <c r="C1141" s="104">
        <v>508180065</v>
      </c>
      <c r="D1141" s="110" t="s">
        <v>518</v>
      </c>
      <c r="E1141" s="118">
        <v>2.83</v>
      </c>
      <c r="F1141" s="106" t="str">
        <f t="shared" ref="F1141:F1162" si="54">IF(E1141&lt;2,"Yếu",IF(E1141&lt;2.5,"Trung bình",IF(E1141&lt;3.2,"Khá",IF(E1141&lt;3.6,"Giỏi","Xuất sắc"))))</f>
        <v>Khá</v>
      </c>
      <c r="G1141" s="104">
        <v>83</v>
      </c>
      <c r="H1141" s="106" t="str">
        <f t="shared" ref="H1141:H1162" si="55">IF(G1141&lt;30,"Kém",IF(G1141&lt;50,"Yếu",IF(G1141&lt;60,"Trung bình",IF(G1141&lt;70,"TB Khá",IF(G1141&lt;80,"Khá",IF(G1141&lt;90,"Tốt","Xuất sắc"))))))</f>
        <v>Tốt</v>
      </c>
      <c r="I1141" s="104" t="s">
        <v>76</v>
      </c>
      <c r="J1141" s="107"/>
    </row>
    <row r="1142" spans="1:10" s="108" customFormat="1" ht="17.25" customHeight="1" x14ac:dyDescent="0.25">
      <c r="A1142" s="102">
        <v>1133</v>
      </c>
      <c r="B1142" s="103" t="s">
        <v>1385</v>
      </c>
      <c r="C1142" s="104">
        <v>508190001</v>
      </c>
      <c r="D1142" s="110" t="s">
        <v>519</v>
      </c>
      <c r="E1142" s="118">
        <v>3.05</v>
      </c>
      <c r="F1142" s="106" t="str">
        <f t="shared" si="54"/>
        <v>Khá</v>
      </c>
      <c r="G1142" s="104">
        <v>87</v>
      </c>
      <c r="H1142" s="106" t="str">
        <f t="shared" si="55"/>
        <v>Tốt</v>
      </c>
      <c r="I1142" s="104" t="s">
        <v>76</v>
      </c>
      <c r="J1142" s="107"/>
    </row>
    <row r="1143" spans="1:10" s="108" customFormat="1" ht="17.25" customHeight="1" x14ac:dyDescent="0.25">
      <c r="A1143" s="102">
        <v>1134</v>
      </c>
      <c r="B1143" s="103" t="s">
        <v>1385</v>
      </c>
      <c r="C1143" s="104">
        <v>508190003</v>
      </c>
      <c r="D1143" s="110" t="s">
        <v>520</v>
      </c>
      <c r="E1143" s="118">
        <v>3.22</v>
      </c>
      <c r="F1143" s="106" t="str">
        <f t="shared" si="54"/>
        <v>Giỏi</v>
      </c>
      <c r="G1143" s="104">
        <v>62</v>
      </c>
      <c r="H1143" s="106" t="str">
        <f t="shared" si="55"/>
        <v>TB Khá</v>
      </c>
      <c r="I1143" s="104" t="s">
        <v>81</v>
      </c>
      <c r="J1143" s="107"/>
    </row>
    <row r="1144" spans="1:10" s="108" customFormat="1" ht="17.25" customHeight="1" x14ac:dyDescent="0.25">
      <c r="A1144" s="102">
        <v>1135</v>
      </c>
      <c r="B1144" s="103" t="s">
        <v>1385</v>
      </c>
      <c r="C1144" s="104">
        <v>508190005</v>
      </c>
      <c r="D1144" s="110" t="s">
        <v>521</v>
      </c>
      <c r="E1144" s="118">
        <v>3.17</v>
      </c>
      <c r="F1144" s="106" t="str">
        <f t="shared" si="54"/>
        <v>Khá</v>
      </c>
      <c r="G1144" s="104">
        <v>84</v>
      </c>
      <c r="H1144" s="106" t="str">
        <f t="shared" si="55"/>
        <v>Tốt</v>
      </c>
      <c r="I1144" s="104" t="s">
        <v>76</v>
      </c>
      <c r="J1144" s="107"/>
    </row>
    <row r="1145" spans="1:10" s="108" customFormat="1" ht="17.25" customHeight="1" x14ac:dyDescent="0.25">
      <c r="A1145" s="102">
        <v>1136</v>
      </c>
      <c r="B1145" s="103" t="s">
        <v>1385</v>
      </c>
      <c r="C1145" s="104">
        <v>508190006</v>
      </c>
      <c r="D1145" s="110" t="s">
        <v>522</v>
      </c>
      <c r="E1145" s="118">
        <v>3.52</v>
      </c>
      <c r="F1145" s="106" t="str">
        <f t="shared" si="54"/>
        <v>Giỏi</v>
      </c>
      <c r="G1145" s="104">
        <v>84</v>
      </c>
      <c r="H1145" s="106" t="str">
        <f t="shared" si="55"/>
        <v>Tốt</v>
      </c>
      <c r="I1145" s="104" t="s">
        <v>77</v>
      </c>
      <c r="J1145" s="107"/>
    </row>
    <row r="1146" spans="1:10" s="108" customFormat="1" ht="17.25" customHeight="1" x14ac:dyDescent="0.25">
      <c r="A1146" s="102">
        <v>1137</v>
      </c>
      <c r="B1146" s="103" t="s">
        <v>1385</v>
      </c>
      <c r="C1146" s="104">
        <v>508190007</v>
      </c>
      <c r="D1146" s="110" t="s">
        <v>523</v>
      </c>
      <c r="E1146" s="118">
        <v>2.5</v>
      </c>
      <c r="F1146" s="106" t="str">
        <f t="shared" si="54"/>
        <v>Khá</v>
      </c>
      <c r="G1146" s="104">
        <v>72</v>
      </c>
      <c r="H1146" s="106" t="str">
        <f t="shared" si="55"/>
        <v>Khá</v>
      </c>
      <c r="I1146" s="104" t="s">
        <v>76</v>
      </c>
      <c r="J1146" s="107"/>
    </row>
    <row r="1147" spans="1:10" s="108" customFormat="1" ht="17.25" customHeight="1" x14ac:dyDescent="0.25">
      <c r="A1147" s="102">
        <v>1138</v>
      </c>
      <c r="B1147" s="103" t="s">
        <v>1385</v>
      </c>
      <c r="C1147" s="104">
        <v>508190008</v>
      </c>
      <c r="D1147" s="110" t="s">
        <v>524</v>
      </c>
      <c r="E1147" s="118">
        <v>3.43</v>
      </c>
      <c r="F1147" s="106" t="str">
        <f t="shared" si="54"/>
        <v>Giỏi</v>
      </c>
      <c r="G1147" s="104">
        <v>80</v>
      </c>
      <c r="H1147" s="106" t="str">
        <f t="shared" si="55"/>
        <v>Tốt</v>
      </c>
      <c r="I1147" s="104" t="s">
        <v>77</v>
      </c>
      <c r="J1147" s="107"/>
    </row>
    <row r="1148" spans="1:10" s="108" customFormat="1" ht="17.25" customHeight="1" x14ac:dyDescent="0.25">
      <c r="A1148" s="102">
        <v>1139</v>
      </c>
      <c r="B1148" s="103" t="s">
        <v>1385</v>
      </c>
      <c r="C1148" s="104">
        <v>508190009</v>
      </c>
      <c r="D1148" s="110" t="s">
        <v>525</v>
      </c>
      <c r="E1148" s="118">
        <v>3</v>
      </c>
      <c r="F1148" s="106" t="str">
        <f t="shared" si="54"/>
        <v>Khá</v>
      </c>
      <c r="G1148" s="104">
        <v>83</v>
      </c>
      <c r="H1148" s="106" t="str">
        <f t="shared" si="55"/>
        <v>Tốt</v>
      </c>
      <c r="I1148" s="104" t="s">
        <v>76</v>
      </c>
      <c r="J1148" s="107"/>
    </row>
    <row r="1149" spans="1:10" s="108" customFormat="1" ht="17.25" customHeight="1" x14ac:dyDescent="0.25">
      <c r="A1149" s="102">
        <v>1140</v>
      </c>
      <c r="B1149" s="103" t="s">
        <v>1385</v>
      </c>
      <c r="C1149" s="104">
        <v>508190010</v>
      </c>
      <c r="D1149" s="110" t="s">
        <v>526</v>
      </c>
      <c r="E1149" s="118">
        <v>2.76</v>
      </c>
      <c r="F1149" s="106" t="str">
        <f t="shared" si="54"/>
        <v>Khá</v>
      </c>
      <c r="G1149" s="104">
        <v>62</v>
      </c>
      <c r="H1149" s="106" t="str">
        <f t="shared" si="55"/>
        <v>TB Khá</v>
      </c>
      <c r="I1149" s="104" t="s">
        <v>81</v>
      </c>
      <c r="J1149" s="107"/>
    </row>
    <row r="1150" spans="1:10" s="108" customFormat="1" ht="17.25" customHeight="1" x14ac:dyDescent="0.25">
      <c r="A1150" s="102">
        <v>1141</v>
      </c>
      <c r="B1150" s="103" t="s">
        <v>1385</v>
      </c>
      <c r="C1150" s="104">
        <v>508190011</v>
      </c>
      <c r="D1150" s="110" t="s">
        <v>527</v>
      </c>
      <c r="E1150" s="118">
        <v>2.78</v>
      </c>
      <c r="F1150" s="106" t="str">
        <f t="shared" si="54"/>
        <v>Khá</v>
      </c>
      <c r="G1150" s="104">
        <v>63</v>
      </c>
      <c r="H1150" s="106" t="str">
        <f t="shared" si="55"/>
        <v>TB Khá</v>
      </c>
      <c r="I1150" s="104" t="s">
        <v>81</v>
      </c>
      <c r="J1150" s="107"/>
    </row>
    <row r="1151" spans="1:10" s="108" customFormat="1" ht="17.25" customHeight="1" x14ac:dyDescent="0.25">
      <c r="A1151" s="102">
        <v>1142</v>
      </c>
      <c r="B1151" s="103" t="s">
        <v>1385</v>
      </c>
      <c r="C1151" s="104">
        <v>508190013</v>
      </c>
      <c r="D1151" s="110" t="s">
        <v>528</v>
      </c>
      <c r="E1151" s="118">
        <v>3.1</v>
      </c>
      <c r="F1151" s="106" t="str">
        <f t="shared" si="54"/>
        <v>Khá</v>
      </c>
      <c r="G1151" s="104">
        <v>85</v>
      </c>
      <c r="H1151" s="106" t="str">
        <f t="shared" si="55"/>
        <v>Tốt</v>
      </c>
      <c r="I1151" s="104" t="s">
        <v>76</v>
      </c>
      <c r="J1151" s="107"/>
    </row>
    <row r="1152" spans="1:10" s="108" customFormat="1" ht="17.25" customHeight="1" x14ac:dyDescent="0.25">
      <c r="A1152" s="102">
        <v>1143</v>
      </c>
      <c r="B1152" s="103" t="s">
        <v>1385</v>
      </c>
      <c r="C1152" s="104">
        <v>508190014</v>
      </c>
      <c r="D1152" s="110" t="s">
        <v>529</v>
      </c>
      <c r="E1152" s="118">
        <v>3.05</v>
      </c>
      <c r="F1152" s="106" t="str">
        <f t="shared" si="54"/>
        <v>Khá</v>
      </c>
      <c r="G1152" s="104">
        <v>90</v>
      </c>
      <c r="H1152" s="106" t="str">
        <f t="shared" si="55"/>
        <v>Xuất sắc</v>
      </c>
      <c r="I1152" s="104" t="s">
        <v>76</v>
      </c>
      <c r="J1152" s="107"/>
    </row>
    <row r="1153" spans="1:10" s="108" customFormat="1" ht="17.25" customHeight="1" x14ac:dyDescent="0.25">
      <c r="A1153" s="102">
        <v>1144</v>
      </c>
      <c r="B1153" s="103" t="s">
        <v>1385</v>
      </c>
      <c r="C1153" s="104">
        <v>508190015</v>
      </c>
      <c r="D1153" s="110" t="s">
        <v>530</v>
      </c>
      <c r="E1153" s="118">
        <v>3.2</v>
      </c>
      <c r="F1153" s="106" t="str">
        <f t="shared" si="54"/>
        <v>Giỏi</v>
      </c>
      <c r="G1153" s="104">
        <v>81</v>
      </c>
      <c r="H1153" s="106" t="str">
        <f t="shared" si="55"/>
        <v>Tốt</v>
      </c>
      <c r="I1153" s="104" t="s">
        <v>77</v>
      </c>
      <c r="J1153" s="107"/>
    </row>
    <row r="1154" spans="1:10" s="108" customFormat="1" ht="17.25" customHeight="1" x14ac:dyDescent="0.25">
      <c r="A1154" s="102">
        <v>1145</v>
      </c>
      <c r="B1154" s="103" t="s">
        <v>1385</v>
      </c>
      <c r="C1154" s="104">
        <v>508190016</v>
      </c>
      <c r="D1154" s="110" t="s">
        <v>531</v>
      </c>
      <c r="E1154" s="118">
        <v>2.89</v>
      </c>
      <c r="F1154" s="106" t="str">
        <f t="shared" si="54"/>
        <v>Khá</v>
      </c>
      <c r="G1154" s="104">
        <v>85</v>
      </c>
      <c r="H1154" s="106" t="str">
        <f t="shared" si="55"/>
        <v>Tốt</v>
      </c>
      <c r="I1154" s="104" t="s">
        <v>76</v>
      </c>
      <c r="J1154" s="107"/>
    </row>
    <row r="1155" spans="1:10" s="108" customFormat="1" ht="17.25" customHeight="1" x14ac:dyDescent="0.25">
      <c r="A1155" s="102">
        <v>1146</v>
      </c>
      <c r="B1155" s="103" t="s">
        <v>1385</v>
      </c>
      <c r="C1155" s="104">
        <v>508190017</v>
      </c>
      <c r="D1155" s="110" t="s">
        <v>532</v>
      </c>
      <c r="E1155" s="118">
        <v>2.5499999999999998</v>
      </c>
      <c r="F1155" s="106" t="str">
        <f t="shared" si="54"/>
        <v>Khá</v>
      </c>
      <c r="G1155" s="104">
        <v>83</v>
      </c>
      <c r="H1155" s="106" t="str">
        <f t="shared" si="55"/>
        <v>Tốt</v>
      </c>
      <c r="I1155" s="104" t="s">
        <v>76</v>
      </c>
      <c r="J1155" s="107"/>
    </row>
    <row r="1156" spans="1:10" s="108" customFormat="1" ht="17.25" customHeight="1" x14ac:dyDescent="0.25">
      <c r="A1156" s="102">
        <v>1147</v>
      </c>
      <c r="B1156" s="103" t="s">
        <v>1385</v>
      </c>
      <c r="C1156" s="104">
        <v>508190019</v>
      </c>
      <c r="D1156" s="110" t="s">
        <v>533</v>
      </c>
      <c r="E1156" s="118">
        <v>3.1</v>
      </c>
      <c r="F1156" s="106" t="str">
        <f t="shared" si="54"/>
        <v>Khá</v>
      </c>
      <c r="G1156" s="104">
        <v>86</v>
      </c>
      <c r="H1156" s="106" t="str">
        <f t="shared" si="55"/>
        <v>Tốt</v>
      </c>
      <c r="I1156" s="104" t="s">
        <v>76</v>
      </c>
      <c r="J1156" s="107"/>
    </row>
    <row r="1157" spans="1:10" s="108" customFormat="1" ht="17.25" customHeight="1" x14ac:dyDescent="0.25">
      <c r="A1157" s="102">
        <v>1148</v>
      </c>
      <c r="B1157" s="103" t="s">
        <v>1385</v>
      </c>
      <c r="C1157" s="104">
        <v>508190020</v>
      </c>
      <c r="D1157" s="110" t="s">
        <v>534</v>
      </c>
      <c r="E1157" s="118">
        <v>3.14</v>
      </c>
      <c r="F1157" s="106" t="str">
        <f t="shared" si="54"/>
        <v>Khá</v>
      </c>
      <c r="G1157" s="104">
        <v>92</v>
      </c>
      <c r="H1157" s="106" t="str">
        <f t="shared" si="55"/>
        <v>Xuất sắc</v>
      </c>
      <c r="I1157" s="104" t="s">
        <v>76</v>
      </c>
      <c r="J1157" s="107"/>
    </row>
    <row r="1158" spans="1:10" s="108" customFormat="1" ht="17.25" customHeight="1" x14ac:dyDescent="0.25">
      <c r="A1158" s="102">
        <v>1149</v>
      </c>
      <c r="B1158" s="103" t="s">
        <v>1385</v>
      </c>
      <c r="C1158" s="104">
        <v>508190021</v>
      </c>
      <c r="D1158" s="110" t="s">
        <v>535</v>
      </c>
      <c r="E1158" s="118">
        <v>2.76</v>
      </c>
      <c r="F1158" s="106" t="str">
        <f t="shared" si="54"/>
        <v>Khá</v>
      </c>
      <c r="G1158" s="104">
        <v>70</v>
      </c>
      <c r="H1158" s="106" t="str">
        <f t="shared" si="55"/>
        <v>Khá</v>
      </c>
      <c r="I1158" s="104" t="s">
        <v>76</v>
      </c>
      <c r="J1158" s="107"/>
    </row>
    <row r="1159" spans="1:10" s="108" customFormat="1" ht="17.25" customHeight="1" x14ac:dyDescent="0.25">
      <c r="A1159" s="102">
        <v>1150</v>
      </c>
      <c r="B1159" s="103" t="s">
        <v>1385</v>
      </c>
      <c r="C1159" s="104">
        <v>508190022</v>
      </c>
      <c r="D1159" s="110" t="s">
        <v>536</v>
      </c>
      <c r="E1159" s="118">
        <v>2.7</v>
      </c>
      <c r="F1159" s="106" t="str">
        <f t="shared" si="54"/>
        <v>Khá</v>
      </c>
      <c r="G1159" s="104">
        <v>81</v>
      </c>
      <c r="H1159" s="106" t="str">
        <f t="shared" si="55"/>
        <v>Tốt</v>
      </c>
      <c r="I1159" s="104" t="s">
        <v>76</v>
      </c>
      <c r="J1159" s="107"/>
    </row>
    <row r="1160" spans="1:10" s="108" customFormat="1" ht="17.25" customHeight="1" x14ac:dyDescent="0.25">
      <c r="A1160" s="102">
        <v>1151</v>
      </c>
      <c r="B1160" s="103" t="s">
        <v>1385</v>
      </c>
      <c r="C1160" s="104">
        <v>508190023</v>
      </c>
      <c r="D1160" s="110" t="s">
        <v>537</v>
      </c>
      <c r="E1160" s="118">
        <v>2.89</v>
      </c>
      <c r="F1160" s="106" t="str">
        <f t="shared" si="54"/>
        <v>Khá</v>
      </c>
      <c r="G1160" s="104">
        <v>98</v>
      </c>
      <c r="H1160" s="106" t="str">
        <f t="shared" si="55"/>
        <v>Xuất sắc</v>
      </c>
      <c r="I1160" s="104" t="s">
        <v>76</v>
      </c>
      <c r="J1160" s="107"/>
    </row>
    <row r="1161" spans="1:10" s="108" customFormat="1" ht="17.25" customHeight="1" x14ac:dyDescent="0.25">
      <c r="A1161" s="102">
        <v>1152</v>
      </c>
      <c r="B1161" s="103" t="s">
        <v>1385</v>
      </c>
      <c r="C1161" s="104">
        <v>508190025</v>
      </c>
      <c r="D1161" s="110" t="s">
        <v>538</v>
      </c>
      <c r="E1161" s="118">
        <v>3.21</v>
      </c>
      <c r="F1161" s="106" t="str">
        <f t="shared" si="54"/>
        <v>Giỏi</v>
      </c>
      <c r="G1161" s="104">
        <v>91</v>
      </c>
      <c r="H1161" s="106" t="str">
        <f t="shared" si="55"/>
        <v>Xuất sắc</v>
      </c>
      <c r="I1161" s="104" t="s">
        <v>77</v>
      </c>
      <c r="J1161" s="107"/>
    </row>
    <row r="1162" spans="1:10" s="108" customFormat="1" ht="17.25" customHeight="1" x14ac:dyDescent="0.25">
      <c r="A1162" s="102">
        <v>1153</v>
      </c>
      <c r="B1162" s="103" t="s">
        <v>1385</v>
      </c>
      <c r="C1162" s="104">
        <v>508190026</v>
      </c>
      <c r="D1162" s="110" t="s">
        <v>539</v>
      </c>
      <c r="E1162" s="118">
        <v>2.96</v>
      </c>
      <c r="F1162" s="106" t="str">
        <f t="shared" si="54"/>
        <v>Khá</v>
      </c>
      <c r="G1162" s="104">
        <v>84</v>
      </c>
      <c r="H1162" s="106" t="str">
        <f t="shared" si="55"/>
        <v>Tốt</v>
      </c>
      <c r="I1162" s="104" t="s">
        <v>76</v>
      </c>
      <c r="J1162" s="107"/>
    </row>
    <row r="1163" spans="1:10" s="108" customFormat="1" ht="17.25" customHeight="1" x14ac:dyDescent="0.25">
      <c r="A1163" s="102">
        <v>1154</v>
      </c>
      <c r="B1163" s="103" t="s">
        <v>1385</v>
      </c>
      <c r="C1163" s="104">
        <v>508190028</v>
      </c>
      <c r="D1163" s="110" t="s">
        <v>540</v>
      </c>
      <c r="E1163" s="118">
        <v>2.98</v>
      </c>
      <c r="F1163" s="106" t="str">
        <f t="shared" ref="F1163:F1226" si="56">IF(E1163&lt;2,"Yếu",IF(E1163&lt;2.5,"Trung bình",IF(E1163&lt;3.2,"Khá",IF(E1163&lt;3.6,"Giỏi","Xuất sắc"))))</f>
        <v>Khá</v>
      </c>
      <c r="G1163" s="104">
        <v>90</v>
      </c>
      <c r="H1163" s="106" t="str">
        <f t="shared" ref="H1163:H1226" si="57">IF(G1163&lt;30,"Kém",IF(G1163&lt;50,"Yếu",IF(G1163&lt;60,"Trung bình",IF(G1163&lt;70,"TB Khá",IF(G1163&lt;80,"Khá",IF(G1163&lt;90,"Tốt","Xuất sắc"))))))</f>
        <v>Xuất sắc</v>
      </c>
      <c r="I1163" s="104" t="s">
        <v>76</v>
      </c>
      <c r="J1163" s="107"/>
    </row>
    <row r="1164" spans="1:10" s="108" customFormat="1" ht="17.25" customHeight="1" x14ac:dyDescent="0.25">
      <c r="A1164" s="102">
        <v>1155</v>
      </c>
      <c r="B1164" s="103" t="s">
        <v>1385</v>
      </c>
      <c r="C1164" s="104">
        <v>508190029</v>
      </c>
      <c r="D1164" s="110" t="s">
        <v>541</v>
      </c>
      <c r="E1164" s="118">
        <v>2.88</v>
      </c>
      <c r="F1164" s="106" t="str">
        <f t="shared" si="56"/>
        <v>Khá</v>
      </c>
      <c r="G1164" s="104">
        <v>86</v>
      </c>
      <c r="H1164" s="106" t="str">
        <f t="shared" si="57"/>
        <v>Tốt</v>
      </c>
      <c r="I1164" s="104" t="s">
        <v>76</v>
      </c>
      <c r="J1164" s="107"/>
    </row>
    <row r="1165" spans="1:10" s="108" customFormat="1" ht="17.25" customHeight="1" x14ac:dyDescent="0.25">
      <c r="A1165" s="102">
        <v>1156</v>
      </c>
      <c r="B1165" s="103" t="s">
        <v>1385</v>
      </c>
      <c r="C1165" s="104">
        <v>508190030</v>
      </c>
      <c r="D1165" s="110" t="s">
        <v>542</v>
      </c>
      <c r="E1165" s="118">
        <v>3.52</v>
      </c>
      <c r="F1165" s="106" t="str">
        <f t="shared" si="56"/>
        <v>Giỏi</v>
      </c>
      <c r="G1165" s="104">
        <v>84</v>
      </c>
      <c r="H1165" s="106" t="str">
        <f t="shared" si="57"/>
        <v>Tốt</v>
      </c>
      <c r="I1165" s="104" t="s">
        <v>77</v>
      </c>
      <c r="J1165" s="107"/>
    </row>
    <row r="1166" spans="1:10" s="108" customFormat="1" ht="17.25" customHeight="1" x14ac:dyDescent="0.25">
      <c r="A1166" s="102">
        <v>1157</v>
      </c>
      <c r="B1166" s="103" t="s">
        <v>1385</v>
      </c>
      <c r="C1166" s="104">
        <v>508190031</v>
      </c>
      <c r="D1166" s="110" t="s">
        <v>543</v>
      </c>
      <c r="E1166" s="118">
        <v>3</v>
      </c>
      <c r="F1166" s="106" t="str">
        <f t="shared" si="56"/>
        <v>Khá</v>
      </c>
      <c r="G1166" s="106">
        <v>81</v>
      </c>
      <c r="H1166" s="106" t="str">
        <f t="shared" si="57"/>
        <v>Tốt</v>
      </c>
      <c r="I1166" s="104" t="s">
        <v>76</v>
      </c>
      <c r="J1166" s="107"/>
    </row>
    <row r="1167" spans="1:10" s="108" customFormat="1" ht="17.25" customHeight="1" x14ac:dyDescent="0.25">
      <c r="A1167" s="102">
        <v>1158</v>
      </c>
      <c r="B1167" s="103" t="s">
        <v>1385</v>
      </c>
      <c r="C1167" s="104">
        <v>508190032</v>
      </c>
      <c r="D1167" s="110" t="s">
        <v>544</v>
      </c>
      <c r="E1167" s="118">
        <v>3.6</v>
      </c>
      <c r="F1167" s="106" t="str">
        <f t="shared" si="56"/>
        <v>Xuất sắc</v>
      </c>
      <c r="G1167" s="106">
        <v>87</v>
      </c>
      <c r="H1167" s="106" t="str">
        <f t="shared" si="57"/>
        <v>Tốt</v>
      </c>
      <c r="I1167" s="104" t="s">
        <v>77</v>
      </c>
      <c r="J1167" s="107"/>
    </row>
    <row r="1168" spans="1:10" s="108" customFormat="1" ht="17.25" customHeight="1" x14ac:dyDescent="0.25">
      <c r="A1168" s="102">
        <v>1159</v>
      </c>
      <c r="B1168" s="103" t="s">
        <v>1385</v>
      </c>
      <c r="C1168" s="104">
        <v>508190033</v>
      </c>
      <c r="D1168" s="110" t="s">
        <v>545</v>
      </c>
      <c r="E1168" s="118">
        <v>2.71</v>
      </c>
      <c r="F1168" s="106" t="str">
        <f t="shared" si="56"/>
        <v>Khá</v>
      </c>
      <c r="G1168" s="106">
        <v>85</v>
      </c>
      <c r="H1168" s="106" t="str">
        <f t="shared" si="57"/>
        <v>Tốt</v>
      </c>
      <c r="I1168" s="104" t="s">
        <v>76</v>
      </c>
      <c r="J1168" s="107"/>
    </row>
    <row r="1169" spans="1:10" s="108" customFormat="1" ht="17.25" customHeight="1" x14ac:dyDescent="0.25">
      <c r="A1169" s="102">
        <v>1160</v>
      </c>
      <c r="B1169" s="103" t="s">
        <v>1385</v>
      </c>
      <c r="C1169" s="104">
        <v>508190035</v>
      </c>
      <c r="D1169" s="110" t="s">
        <v>546</v>
      </c>
      <c r="E1169" s="118">
        <v>3.05</v>
      </c>
      <c r="F1169" s="106" t="str">
        <f t="shared" si="56"/>
        <v>Khá</v>
      </c>
      <c r="G1169" s="104">
        <v>93</v>
      </c>
      <c r="H1169" s="106" t="str">
        <f t="shared" si="57"/>
        <v>Xuất sắc</v>
      </c>
      <c r="I1169" s="104" t="s">
        <v>76</v>
      </c>
      <c r="J1169" s="107"/>
    </row>
    <row r="1170" spans="1:10" s="108" customFormat="1" ht="17.25" customHeight="1" x14ac:dyDescent="0.25">
      <c r="A1170" s="102">
        <v>1161</v>
      </c>
      <c r="B1170" s="103" t="s">
        <v>1385</v>
      </c>
      <c r="C1170" s="104">
        <v>508190036</v>
      </c>
      <c r="D1170" s="110" t="s">
        <v>547</v>
      </c>
      <c r="E1170" s="118">
        <v>3.36</v>
      </c>
      <c r="F1170" s="106" t="str">
        <f t="shared" si="56"/>
        <v>Giỏi</v>
      </c>
      <c r="G1170" s="104">
        <v>91</v>
      </c>
      <c r="H1170" s="106" t="str">
        <f t="shared" si="57"/>
        <v>Xuất sắc</v>
      </c>
      <c r="I1170" s="104" t="s">
        <v>77</v>
      </c>
      <c r="J1170" s="107"/>
    </row>
    <row r="1171" spans="1:10" s="108" customFormat="1" ht="17.25" customHeight="1" x14ac:dyDescent="0.25">
      <c r="A1171" s="102">
        <v>1162</v>
      </c>
      <c r="B1171" s="103" t="s">
        <v>1385</v>
      </c>
      <c r="C1171" s="104">
        <v>508190038</v>
      </c>
      <c r="D1171" s="110" t="s">
        <v>548</v>
      </c>
      <c r="E1171" s="118">
        <v>2.98</v>
      </c>
      <c r="F1171" s="106" t="str">
        <f t="shared" si="56"/>
        <v>Khá</v>
      </c>
      <c r="G1171" s="104">
        <v>88</v>
      </c>
      <c r="H1171" s="106" t="str">
        <f t="shared" si="57"/>
        <v>Tốt</v>
      </c>
      <c r="I1171" s="104" t="s">
        <v>76</v>
      </c>
      <c r="J1171" s="107"/>
    </row>
    <row r="1172" spans="1:10" s="108" customFormat="1" ht="17.25" customHeight="1" x14ac:dyDescent="0.25">
      <c r="A1172" s="102">
        <v>1163</v>
      </c>
      <c r="B1172" s="103" t="s">
        <v>1385</v>
      </c>
      <c r="C1172" s="104">
        <v>508190039</v>
      </c>
      <c r="D1172" s="110" t="s">
        <v>549</v>
      </c>
      <c r="E1172" s="118">
        <v>2.7</v>
      </c>
      <c r="F1172" s="106" t="str">
        <f t="shared" si="56"/>
        <v>Khá</v>
      </c>
      <c r="G1172" s="104">
        <v>79</v>
      </c>
      <c r="H1172" s="106" t="str">
        <f t="shared" si="57"/>
        <v>Khá</v>
      </c>
      <c r="I1172" s="104" t="s">
        <v>76</v>
      </c>
      <c r="J1172" s="107"/>
    </row>
    <row r="1173" spans="1:10" s="108" customFormat="1" ht="17.25" customHeight="1" x14ac:dyDescent="0.25">
      <c r="A1173" s="102">
        <v>1164</v>
      </c>
      <c r="B1173" s="103" t="s">
        <v>1385</v>
      </c>
      <c r="C1173" s="104">
        <v>508190040</v>
      </c>
      <c r="D1173" s="110" t="s">
        <v>550</v>
      </c>
      <c r="E1173" s="118">
        <v>3.35</v>
      </c>
      <c r="F1173" s="106" t="str">
        <f t="shared" si="56"/>
        <v>Giỏi</v>
      </c>
      <c r="G1173" s="104">
        <v>80</v>
      </c>
      <c r="H1173" s="106" t="str">
        <f t="shared" si="57"/>
        <v>Tốt</v>
      </c>
      <c r="I1173" s="104" t="s">
        <v>77</v>
      </c>
      <c r="J1173" s="107"/>
    </row>
    <row r="1174" spans="1:10" s="108" customFormat="1" ht="17.25" customHeight="1" x14ac:dyDescent="0.25">
      <c r="A1174" s="102">
        <v>1165</v>
      </c>
      <c r="B1174" s="103" t="s">
        <v>1385</v>
      </c>
      <c r="C1174" s="104">
        <v>508190041</v>
      </c>
      <c r="D1174" s="110" t="s">
        <v>551</v>
      </c>
      <c r="E1174" s="118">
        <v>2.38</v>
      </c>
      <c r="F1174" s="106" t="str">
        <f t="shared" si="56"/>
        <v>Trung bình</v>
      </c>
      <c r="G1174" s="104">
        <v>80</v>
      </c>
      <c r="H1174" s="106" t="str">
        <f t="shared" si="57"/>
        <v>Tốt</v>
      </c>
      <c r="I1174" s="104" t="s">
        <v>79</v>
      </c>
      <c r="J1174" s="107"/>
    </row>
    <row r="1175" spans="1:10" s="108" customFormat="1" ht="17.25" customHeight="1" x14ac:dyDescent="0.25">
      <c r="A1175" s="102">
        <v>1166</v>
      </c>
      <c r="B1175" s="103" t="s">
        <v>1385</v>
      </c>
      <c r="C1175" s="104">
        <v>508190042</v>
      </c>
      <c r="D1175" s="110" t="s">
        <v>507</v>
      </c>
      <c r="E1175" s="118">
        <v>3.36</v>
      </c>
      <c r="F1175" s="106" t="str">
        <f t="shared" si="56"/>
        <v>Giỏi</v>
      </c>
      <c r="G1175" s="104">
        <v>95</v>
      </c>
      <c r="H1175" s="106" t="str">
        <f t="shared" si="57"/>
        <v>Xuất sắc</v>
      </c>
      <c r="I1175" s="104" t="s">
        <v>77</v>
      </c>
      <c r="J1175" s="107"/>
    </row>
    <row r="1176" spans="1:10" s="108" customFormat="1" ht="17.25" customHeight="1" x14ac:dyDescent="0.25">
      <c r="A1176" s="102">
        <v>1167</v>
      </c>
      <c r="B1176" s="103" t="s">
        <v>1385</v>
      </c>
      <c r="C1176" s="104">
        <v>508190043</v>
      </c>
      <c r="D1176" s="110" t="s">
        <v>552</v>
      </c>
      <c r="E1176" s="118">
        <v>2.76</v>
      </c>
      <c r="F1176" s="106" t="str">
        <f t="shared" si="56"/>
        <v>Khá</v>
      </c>
      <c r="G1176" s="104">
        <v>74</v>
      </c>
      <c r="H1176" s="106" t="str">
        <f t="shared" si="57"/>
        <v>Khá</v>
      </c>
      <c r="I1176" s="104" t="s">
        <v>76</v>
      </c>
      <c r="J1176" s="107"/>
    </row>
    <row r="1177" spans="1:10" s="108" customFormat="1" ht="17.25" customHeight="1" x14ac:dyDescent="0.25">
      <c r="A1177" s="102">
        <v>1168</v>
      </c>
      <c r="B1177" s="103" t="s">
        <v>1385</v>
      </c>
      <c r="C1177" s="104">
        <v>508190044</v>
      </c>
      <c r="D1177" s="110" t="s">
        <v>86</v>
      </c>
      <c r="E1177" s="118">
        <v>2.74</v>
      </c>
      <c r="F1177" s="106" t="str">
        <f t="shared" si="56"/>
        <v>Khá</v>
      </c>
      <c r="G1177" s="104">
        <v>73</v>
      </c>
      <c r="H1177" s="106" t="str">
        <f t="shared" si="57"/>
        <v>Khá</v>
      </c>
      <c r="I1177" s="104" t="s">
        <v>76</v>
      </c>
      <c r="J1177" s="107"/>
    </row>
    <row r="1178" spans="1:10" s="108" customFormat="1" ht="17.25" customHeight="1" x14ac:dyDescent="0.25">
      <c r="A1178" s="102">
        <v>1169</v>
      </c>
      <c r="B1178" s="103" t="s">
        <v>1385</v>
      </c>
      <c r="C1178" s="104">
        <v>508190045</v>
      </c>
      <c r="D1178" s="110" t="s">
        <v>553</v>
      </c>
      <c r="E1178" s="118">
        <v>3.02</v>
      </c>
      <c r="F1178" s="106" t="str">
        <f t="shared" si="56"/>
        <v>Khá</v>
      </c>
      <c r="G1178" s="104">
        <v>83</v>
      </c>
      <c r="H1178" s="106" t="str">
        <f t="shared" si="57"/>
        <v>Tốt</v>
      </c>
      <c r="I1178" s="104" t="s">
        <v>76</v>
      </c>
      <c r="J1178" s="107"/>
    </row>
    <row r="1179" spans="1:10" s="108" customFormat="1" ht="17.25" customHeight="1" x14ac:dyDescent="0.25">
      <c r="A1179" s="102">
        <v>1170</v>
      </c>
      <c r="B1179" s="103" t="s">
        <v>1385</v>
      </c>
      <c r="C1179" s="104">
        <v>508190046</v>
      </c>
      <c r="D1179" s="110" t="s">
        <v>554</v>
      </c>
      <c r="E1179" s="118">
        <v>2.88</v>
      </c>
      <c r="F1179" s="106" t="str">
        <f t="shared" si="56"/>
        <v>Khá</v>
      </c>
      <c r="G1179" s="104">
        <v>89</v>
      </c>
      <c r="H1179" s="106" t="str">
        <f t="shared" si="57"/>
        <v>Tốt</v>
      </c>
      <c r="I1179" s="104" t="s">
        <v>76</v>
      </c>
      <c r="J1179" s="107"/>
    </row>
    <row r="1180" spans="1:10" s="108" customFormat="1" ht="17.25" customHeight="1" x14ac:dyDescent="0.25">
      <c r="A1180" s="102">
        <v>1171</v>
      </c>
      <c r="B1180" s="103" t="s">
        <v>1385</v>
      </c>
      <c r="C1180" s="104">
        <v>508190047</v>
      </c>
      <c r="D1180" s="110" t="s">
        <v>555</v>
      </c>
      <c r="E1180" s="118">
        <v>2.57</v>
      </c>
      <c r="F1180" s="106" t="str">
        <f t="shared" si="56"/>
        <v>Khá</v>
      </c>
      <c r="G1180" s="104">
        <v>85</v>
      </c>
      <c r="H1180" s="106" t="str">
        <f t="shared" si="57"/>
        <v>Tốt</v>
      </c>
      <c r="I1180" s="104" t="s">
        <v>76</v>
      </c>
      <c r="J1180" s="107"/>
    </row>
    <row r="1181" spans="1:10" s="108" customFormat="1" ht="17.25" customHeight="1" x14ac:dyDescent="0.25">
      <c r="A1181" s="102">
        <v>1172</v>
      </c>
      <c r="B1181" s="103" t="s">
        <v>1385</v>
      </c>
      <c r="C1181" s="104">
        <v>508190048</v>
      </c>
      <c r="D1181" s="110" t="s">
        <v>556</v>
      </c>
      <c r="E1181" s="118">
        <v>3</v>
      </c>
      <c r="F1181" s="106" t="str">
        <f t="shared" si="56"/>
        <v>Khá</v>
      </c>
      <c r="G1181" s="104">
        <v>85</v>
      </c>
      <c r="H1181" s="106" t="str">
        <f t="shared" si="57"/>
        <v>Tốt</v>
      </c>
      <c r="I1181" s="104" t="s">
        <v>76</v>
      </c>
      <c r="J1181" s="107"/>
    </row>
    <row r="1182" spans="1:10" s="108" customFormat="1" ht="17.25" customHeight="1" x14ac:dyDescent="0.25">
      <c r="A1182" s="102">
        <v>1173</v>
      </c>
      <c r="B1182" s="103" t="s">
        <v>1385</v>
      </c>
      <c r="C1182" s="104">
        <v>508190051</v>
      </c>
      <c r="D1182" s="110" t="s">
        <v>557</v>
      </c>
      <c r="E1182" s="118">
        <v>2.9</v>
      </c>
      <c r="F1182" s="106" t="str">
        <f t="shared" si="56"/>
        <v>Khá</v>
      </c>
      <c r="G1182" s="104">
        <v>82</v>
      </c>
      <c r="H1182" s="106" t="str">
        <f t="shared" si="57"/>
        <v>Tốt</v>
      </c>
      <c r="I1182" s="104" t="s">
        <v>76</v>
      </c>
      <c r="J1182" s="107"/>
    </row>
    <row r="1183" spans="1:10" s="108" customFormat="1" ht="17.25" customHeight="1" x14ac:dyDescent="0.25">
      <c r="A1183" s="102">
        <v>1174</v>
      </c>
      <c r="B1183" s="103" t="s">
        <v>1385</v>
      </c>
      <c r="C1183" s="104">
        <v>508190052</v>
      </c>
      <c r="D1183" s="110" t="s">
        <v>558</v>
      </c>
      <c r="E1183" s="118">
        <v>2.96</v>
      </c>
      <c r="F1183" s="106" t="str">
        <f t="shared" si="56"/>
        <v>Khá</v>
      </c>
      <c r="G1183" s="104">
        <v>74</v>
      </c>
      <c r="H1183" s="106" t="str">
        <f t="shared" si="57"/>
        <v>Khá</v>
      </c>
      <c r="I1183" s="104" t="s">
        <v>76</v>
      </c>
      <c r="J1183" s="107"/>
    </row>
    <row r="1184" spans="1:10" s="108" customFormat="1" ht="17.25" customHeight="1" x14ac:dyDescent="0.25">
      <c r="A1184" s="102">
        <v>1175</v>
      </c>
      <c r="B1184" s="103" t="s">
        <v>1385</v>
      </c>
      <c r="C1184" s="104">
        <v>508190053</v>
      </c>
      <c r="D1184" s="110" t="s">
        <v>559</v>
      </c>
      <c r="E1184" s="118">
        <v>3.24</v>
      </c>
      <c r="F1184" s="106" t="str">
        <f t="shared" si="56"/>
        <v>Giỏi</v>
      </c>
      <c r="G1184" s="104">
        <v>89</v>
      </c>
      <c r="H1184" s="106" t="str">
        <f t="shared" si="57"/>
        <v>Tốt</v>
      </c>
      <c r="I1184" s="104" t="s">
        <v>77</v>
      </c>
      <c r="J1184" s="107"/>
    </row>
    <row r="1185" spans="1:10" s="108" customFormat="1" ht="17.25" customHeight="1" x14ac:dyDescent="0.25">
      <c r="A1185" s="102">
        <v>1176</v>
      </c>
      <c r="B1185" s="103" t="s">
        <v>1385</v>
      </c>
      <c r="C1185" s="104">
        <v>508190055</v>
      </c>
      <c r="D1185" s="110" t="s">
        <v>560</v>
      </c>
      <c r="E1185" s="118">
        <v>3.02</v>
      </c>
      <c r="F1185" s="106" t="str">
        <f t="shared" si="56"/>
        <v>Khá</v>
      </c>
      <c r="G1185" s="104">
        <v>98</v>
      </c>
      <c r="H1185" s="106" t="str">
        <f t="shared" si="57"/>
        <v>Xuất sắc</v>
      </c>
      <c r="I1185" s="104" t="s">
        <v>76</v>
      </c>
      <c r="J1185" s="107"/>
    </row>
    <row r="1186" spans="1:10" s="108" customFormat="1" ht="17.25" customHeight="1" x14ac:dyDescent="0.25">
      <c r="A1186" s="102">
        <v>1177</v>
      </c>
      <c r="B1186" s="103" t="s">
        <v>1385</v>
      </c>
      <c r="C1186" s="104">
        <v>508190056</v>
      </c>
      <c r="D1186" s="110" t="s">
        <v>561</v>
      </c>
      <c r="E1186" s="118">
        <v>2.91</v>
      </c>
      <c r="F1186" s="106" t="str">
        <f t="shared" si="56"/>
        <v>Khá</v>
      </c>
      <c r="G1186" s="104">
        <v>77</v>
      </c>
      <c r="H1186" s="106" t="str">
        <f t="shared" si="57"/>
        <v>Khá</v>
      </c>
      <c r="I1186" s="104" t="s">
        <v>76</v>
      </c>
      <c r="J1186" s="107"/>
    </row>
    <row r="1187" spans="1:10" s="108" customFormat="1" ht="17.25" customHeight="1" x14ac:dyDescent="0.25">
      <c r="A1187" s="102">
        <v>1178</v>
      </c>
      <c r="B1187" s="103" t="s">
        <v>1385</v>
      </c>
      <c r="C1187" s="104">
        <v>508190057</v>
      </c>
      <c r="D1187" s="110" t="s">
        <v>562</v>
      </c>
      <c r="E1187" s="118">
        <v>2.62</v>
      </c>
      <c r="F1187" s="106" t="str">
        <f t="shared" si="56"/>
        <v>Khá</v>
      </c>
      <c r="G1187" s="104">
        <v>87</v>
      </c>
      <c r="H1187" s="106" t="str">
        <f t="shared" si="57"/>
        <v>Tốt</v>
      </c>
      <c r="I1187" s="104" t="s">
        <v>76</v>
      </c>
      <c r="J1187" s="107"/>
    </row>
    <row r="1188" spans="1:10" s="108" customFormat="1" ht="17.25" customHeight="1" x14ac:dyDescent="0.25">
      <c r="A1188" s="102">
        <v>1179</v>
      </c>
      <c r="B1188" s="103" t="s">
        <v>1385</v>
      </c>
      <c r="C1188" s="104">
        <v>508190058</v>
      </c>
      <c r="D1188" s="110" t="s">
        <v>517</v>
      </c>
      <c r="E1188" s="118">
        <v>2.95</v>
      </c>
      <c r="F1188" s="106" t="str">
        <f t="shared" si="56"/>
        <v>Khá</v>
      </c>
      <c r="G1188" s="104">
        <v>83</v>
      </c>
      <c r="H1188" s="106" t="str">
        <f t="shared" si="57"/>
        <v>Tốt</v>
      </c>
      <c r="I1188" s="104" t="s">
        <v>76</v>
      </c>
      <c r="J1188" s="107"/>
    </row>
    <row r="1189" spans="1:10" s="108" customFormat="1" ht="17.25" customHeight="1" x14ac:dyDescent="0.25">
      <c r="A1189" s="102">
        <v>1180</v>
      </c>
      <c r="B1189" s="103" t="s">
        <v>1385</v>
      </c>
      <c r="C1189" s="104">
        <v>508190059</v>
      </c>
      <c r="D1189" s="110" t="s">
        <v>563</v>
      </c>
      <c r="E1189" s="118">
        <v>3.38</v>
      </c>
      <c r="F1189" s="106" t="str">
        <f t="shared" si="56"/>
        <v>Giỏi</v>
      </c>
      <c r="G1189" s="104">
        <v>89</v>
      </c>
      <c r="H1189" s="106" t="str">
        <f t="shared" si="57"/>
        <v>Tốt</v>
      </c>
      <c r="I1189" s="104" t="s">
        <v>77</v>
      </c>
      <c r="J1189" s="107"/>
    </row>
    <row r="1190" spans="1:10" s="108" customFormat="1" ht="17.25" customHeight="1" x14ac:dyDescent="0.25">
      <c r="A1190" s="102">
        <v>1181</v>
      </c>
      <c r="B1190" s="103" t="s">
        <v>1385</v>
      </c>
      <c r="C1190" s="104">
        <v>508190060</v>
      </c>
      <c r="D1190" s="110" t="s">
        <v>564</v>
      </c>
      <c r="E1190" s="118">
        <v>3.07</v>
      </c>
      <c r="F1190" s="106" t="str">
        <f t="shared" si="56"/>
        <v>Khá</v>
      </c>
      <c r="G1190" s="104">
        <v>77</v>
      </c>
      <c r="H1190" s="106" t="str">
        <f t="shared" si="57"/>
        <v>Khá</v>
      </c>
      <c r="I1190" s="104" t="s">
        <v>76</v>
      </c>
      <c r="J1190" s="107"/>
    </row>
    <row r="1191" spans="1:10" s="108" customFormat="1" ht="17.25" customHeight="1" x14ac:dyDescent="0.25">
      <c r="A1191" s="102">
        <v>1182</v>
      </c>
      <c r="B1191" s="103" t="s">
        <v>57</v>
      </c>
      <c r="C1191" s="104">
        <v>509190002</v>
      </c>
      <c r="D1191" s="110" t="s">
        <v>565</v>
      </c>
      <c r="E1191" s="104">
        <v>3.29</v>
      </c>
      <c r="F1191" s="106" t="str">
        <f>IF(E1191&lt;2,"Yếu",IF(E1191&lt;2.5,"Trung bình",IF(E1191&lt;3.2,"Khá",IF(E1191&lt;3.6,"Giỏi","Xuất sắc"))))</f>
        <v>Giỏi</v>
      </c>
      <c r="G1191" s="83">
        <v>94</v>
      </c>
      <c r="H1191" s="106" t="str">
        <f t="shared" si="57"/>
        <v>Xuất sắc</v>
      </c>
      <c r="I1191" s="104" t="s">
        <v>77</v>
      </c>
      <c r="J1191" s="107"/>
    </row>
    <row r="1192" spans="1:10" s="108" customFormat="1" ht="17.25" customHeight="1" x14ac:dyDescent="0.25">
      <c r="A1192" s="102">
        <v>1183</v>
      </c>
      <c r="B1192" s="103" t="s">
        <v>57</v>
      </c>
      <c r="C1192" s="104">
        <v>509190003</v>
      </c>
      <c r="D1192" s="110" t="s">
        <v>566</v>
      </c>
      <c r="E1192" s="104">
        <v>3.35</v>
      </c>
      <c r="F1192" s="106" t="str">
        <f t="shared" si="56"/>
        <v>Giỏi</v>
      </c>
      <c r="G1192" s="83">
        <v>94</v>
      </c>
      <c r="H1192" s="106" t="str">
        <f t="shared" si="57"/>
        <v>Xuất sắc</v>
      </c>
      <c r="I1192" s="104" t="s">
        <v>77</v>
      </c>
      <c r="J1192" s="107"/>
    </row>
    <row r="1193" spans="1:10" s="108" customFormat="1" ht="17.25" customHeight="1" x14ac:dyDescent="0.25">
      <c r="A1193" s="102">
        <v>1184</v>
      </c>
      <c r="B1193" s="103" t="s">
        <v>57</v>
      </c>
      <c r="C1193" s="104">
        <v>509190005</v>
      </c>
      <c r="D1193" s="110" t="s">
        <v>567</v>
      </c>
      <c r="E1193" s="104">
        <v>3.26</v>
      </c>
      <c r="F1193" s="106" t="str">
        <f t="shared" si="56"/>
        <v>Giỏi</v>
      </c>
      <c r="G1193" s="83">
        <v>82</v>
      </c>
      <c r="H1193" s="106" t="str">
        <f t="shared" si="57"/>
        <v>Tốt</v>
      </c>
      <c r="I1193" s="104" t="s">
        <v>77</v>
      </c>
      <c r="J1193" s="107"/>
    </row>
    <row r="1194" spans="1:10" s="108" customFormat="1" ht="17.25" customHeight="1" x14ac:dyDescent="0.25">
      <c r="A1194" s="102">
        <v>1185</v>
      </c>
      <c r="B1194" s="103" t="s">
        <v>57</v>
      </c>
      <c r="C1194" s="104">
        <v>509190006</v>
      </c>
      <c r="D1194" s="110" t="s">
        <v>568</v>
      </c>
      <c r="E1194" s="104">
        <v>3.47</v>
      </c>
      <c r="F1194" s="106" t="str">
        <f t="shared" si="56"/>
        <v>Giỏi</v>
      </c>
      <c r="G1194" s="83">
        <v>89</v>
      </c>
      <c r="H1194" s="106" t="str">
        <f t="shared" si="57"/>
        <v>Tốt</v>
      </c>
      <c r="I1194" s="104" t="s">
        <v>77</v>
      </c>
      <c r="J1194" s="107"/>
    </row>
    <row r="1195" spans="1:10" s="108" customFormat="1" ht="17.25" customHeight="1" x14ac:dyDescent="0.25">
      <c r="A1195" s="102">
        <v>1186</v>
      </c>
      <c r="B1195" s="103" t="s">
        <v>57</v>
      </c>
      <c r="C1195" s="104">
        <v>509190007</v>
      </c>
      <c r="D1195" s="110" t="s">
        <v>87</v>
      </c>
      <c r="E1195" s="104">
        <v>3.09</v>
      </c>
      <c r="F1195" s="106" t="str">
        <f t="shared" si="56"/>
        <v>Khá</v>
      </c>
      <c r="G1195" s="83">
        <v>79</v>
      </c>
      <c r="H1195" s="106" t="str">
        <f t="shared" si="57"/>
        <v>Khá</v>
      </c>
      <c r="I1195" s="104" t="s">
        <v>76</v>
      </c>
      <c r="J1195" s="107"/>
    </row>
    <row r="1196" spans="1:10" s="108" customFormat="1" ht="17.25" customHeight="1" x14ac:dyDescent="0.25">
      <c r="A1196" s="102">
        <v>1187</v>
      </c>
      <c r="B1196" s="103" t="s">
        <v>57</v>
      </c>
      <c r="C1196" s="104">
        <v>509190009</v>
      </c>
      <c r="D1196" s="110" t="s">
        <v>569</v>
      </c>
      <c r="E1196" s="104">
        <v>3.47</v>
      </c>
      <c r="F1196" s="106" t="str">
        <f t="shared" si="56"/>
        <v>Giỏi</v>
      </c>
      <c r="G1196" s="83">
        <v>87</v>
      </c>
      <c r="H1196" s="106" t="str">
        <f t="shared" si="57"/>
        <v>Tốt</v>
      </c>
      <c r="I1196" s="104" t="s">
        <v>77</v>
      </c>
      <c r="J1196" s="107"/>
    </row>
    <row r="1197" spans="1:10" s="108" customFormat="1" ht="17.25" customHeight="1" x14ac:dyDescent="0.25">
      <c r="A1197" s="102">
        <v>1188</v>
      </c>
      <c r="B1197" s="103" t="s">
        <v>57</v>
      </c>
      <c r="C1197" s="104">
        <v>509190011</v>
      </c>
      <c r="D1197" s="110" t="s">
        <v>659</v>
      </c>
      <c r="E1197" s="104">
        <v>3</v>
      </c>
      <c r="F1197" s="106" t="str">
        <f t="shared" si="56"/>
        <v>Khá</v>
      </c>
      <c r="G1197" s="83">
        <v>82</v>
      </c>
      <c r="H1197" s="106" t="str">
        <f t="shared" si="57"/>
        <v>Tốt</v>
      </c>
      <c r="I1197" s="104" t="s">
        <v>76</v>
      </c>
      <c r="J1197" s="107"/>
    </row>
    <row r="1198" spans="1:10" s="108" customFormat="1" ht="17.25" customHeight="1" x14ac:dyDescent="0.25">
      <c r="A1198" s="102">
        <v>1189</v>
      </c>
      <c r="B1198" s="103" t="s">
        <v>57</v>
      </c>
      <c r="C1198" s="104">
        <v>509190013</v>
      </c>
      <c r="D1198" s="110" t="s">
        <v>570</v>
      </c>
      <c r="E1198" s="104">
        <v>3.32</v>
      </c>
      <c r="F1198" s="106" t="str">
        <f t="shared" si="56"/>
        <v>Giỏi</v>
      </c>
      <c r="G1198" s="83">
        <v>92</v>
      </c>
      <c r="H1198" s="106" t="str">
        <f t="shared" si="57"/>
        <v>Xuất sắc</v>
      </c>
      <c r="I1198" s="104" t="s">
        <v>77</v>
      </c>
      <c r="J1198" s="107"/>
    </row>
    <row r="1199" spans="1:10" s="108" customFormat="1" ht="17.25" customHeight="1" x14ac:dyDescent="0.25">
      <c r="A1199" s="102">
        <v>1190</v>
      </c>
      <c r="B1199" s="103" t="s">
        <v>57</v>
      </c>
      <c r="C1199" s="104">
        <v>509190014</v>
      </c>
      <c r="D1199" s="110" t="s">
        <v>571</v>
      </c>
      <c r="E1199" s="104">
        <v>3</v>
      </c>
      <c r="F1199" s="106" t="str">
        <f t="shared" si="56"/>
        <v>Khá</v>
      </c>
      <c r="G1199" s="83">
        <v>85</v>
      </c>
      <c r="H1199" s="106" t="str">
        <f t="shared" si="57"/>
        <v>Tốt</v>
      </c>
      <c r="I1199" s="104" t="s">
        <v>76</v>
      </c>
      <c r="J1199" s="107"/>
    </row>
    <row r="1200" spans="1:10" s="108" customFormat="1" ht="17.25" customHeight="1" x14ac:dyDescent="0.25">
      <c r="A1200" s="102">
        <v>1191</v>
      </c>
      <c r="B1200" s="103" t="s">
        <v>57</v>
      </c>
      <c r="C1200" s="104">
        <v>509190015</v>
      </c>
      <c r="D1200" s="110" t="s">
        <v>572</v>
      </c>
      <c r="E1200" s="104">
        <v>3.09</v>
      </c>
      <c r="F1200" s="106" t="str">
        <f t="shared" si="56"/>
        <v>Khá</v>
      </c>
      <c r="G1200" s="83">
        <v>73</v>
      </c>
      <c r="H1200" s="106" t="str">
        <f t="shared" si="57"/>
        <v>Khá</v>
      </c>
      <c r="I1200" s="104" t="s">
        <v>76</v>
      </c>
      <c r="J1200" s="107"/>
    </row>
    <row r="1201" spans="1:10" s="108" customFormat="1" ht="17.25" customHeight="1" x14ac:dyDescent="0.25">
      <c r="A1201" s="102">
        <v>1192</v>
      </c>
      <c r="B1201" s="103" t="s">
        <v>57</v>
      </c>
      <c r="C1201" s="104">
        <v>509190018</v>
      </c>
      <c r="D1201" s="110" t="s">
        <v>573</v>
      </c>
      <c r="E1201" s="104">
        <v>3.15</v>
      </c>
      <c r="F1201" s="106" t="str">
        <f t="shared" si="56"/>
        <v>Khá</v>
      </c>
      <c r="G1201" s="83">
        <v>83</v>
      </c>
      <c r="H1201" s="106" t="str">
        <f t="shared" si="57"/>
        <v>Tốt</v>
      </c>
      <c r="I1201" s="104" t="s">
        <v>76</v>
      </c>
      <c r="J1201" s="107"/>
    </row>
    <row r="1202" spans="1:10" s="108" customFormat="1" ht="17.25" customHeight="1" x14ac:dyDescent="0.25">
      <c r="A1202" s="102">
        <v>1193</v>
      </c>
      <c r="B1202" s="103" t="s">
        <v>57</v>
      </c>
      <c r="C1202" s="104">
        <v>509190019</v>
      </c>
      <c r="D1202" s="110" t="s">
        <v>574</v>
      </c>
      <c r="E1202" s="104">
        <v>3.03</v>
      </c>
      <c r="F1202" s="106" t="str">
        <f t="shared" si="56"/>
        <v>Khá</v>
      </c>
      <c r="G1202" s="83">
        <v>80</v>
      </c>
      <c r="H1202" s="106" t="str">
        <f t="shared" si="57"/>
        <v>Tốt</v>
      </c>
      <c r="I1202" s="104" t="s">
        <v>76</v>
      </c>
      <c r="J1202" s="107"/>
    </row>
    <row r="1203" spans="1:10" s="108" customFormat="1" ht="17.25" customHeight="1" x14ac:dyDescent="0.25">
      <c r="A1203" s="102">
        <v>1194</v>
      </c>
      <c r="B1203" s="103" t="s">
        <v>57</v>
      </c>
      <c r="C1203" s="104">
        <v>509190020</v>
      </c>
      <c r="D1203" s="110" t="s">
        <v>575</v>
      </c>
      <c r="E1203" s="104">
        <v>2.88</v>
      </c>
      <c r="F1203" s="106" t="str">
        <f t="shared" si="56"/>
        <v>Khá</v>
      </c>
      <c r="G1203" s="83">
        <v>84</v>
      </c>
      <c r="H1203" s="106" t="str">
        <f t="shared" si="57"/>
        <v>Tốt</v>
      </c>
      <c r="I1203" s="104" t="s">
        <v>76</v>
      </c>
      <c r="J1203" s="107"/>
    </row>
    <row r="1204" spans="1:10" s="108" customFormat="1" ht="17.25" customHeight="1" x14ac:dyDescent="0.25">
      <c r="A1204" s="102">
        <v>1195</v>
      </c>
      <c r="B1204" s="103" t="s">
        <v>57</v>
      </c>
      <c r="C1204" s="104">
        <v>509190021</v>
      </c>
      <c r="D1204" s="110" t="s">
        <v>576</v>
      </c>
      <c r="E1204" s="104">
        <v>3.35</v>
      </c>
      <c r="F1204" s="106" t="str">
        <f t="shared" si="56"/>
        <v>Giỏi</v>
      </c>
      <c r="G1204" s="83">
        <v>99</v>
      </c>
      <c r="H1204" s="106" t="str">
        <f t="shared" si="57"/>
        <v>Xuất sắc</v>
      </c>
      <c r="I1204" s="104" t="s">
        <v>77</v>
      </c>
      <c r="J1204" s="107"/>
    </row>
    <row r="1205" spans="1:10" s="108" customFormat="1" ht="17.25" customHeight="1" x14ac:dyDescent="0.25">
      <c r="A1205" s="102">
        <v>1196</v>
      </c>
      <c r="B1205" s="103" t="s">
        <v>57</v>
      </c>
      <c r="C1205" s="104">
        <v>509190022</v>
      </c>
      <c r="D1205" s="110" t="s">
        <v>243</v>
      </c>
      <c r="E1205" s="104">
        <v>2.88</v>
      </c>
      <c r="F1205" s="106" t="str">
        <f t="shared" si="56"/>
        <v>Khá</v>
      </c>
      <c r="G1205" s="83">
        <v>71</v>
      </c>
      <c r="H1205" s="106" t="str">
        <f t="shared" si="57"/>
        <v>Khá</v>
      </c>
      <c r="I1205" s="104" t="s">
        <v>76</v>
      </c>
      <c r="J1205" s="107"/>
    </row>
    <row r="1206" spans="1:10" s="108" customFormat="1" ht="17.25" customHeight="1" x14ac:dyDescent="0.25">
      <c r="A1206" s="102">
        <v>1197</v>
      </c>
      <c r="B1206" s="103" t="s">
        <v>57</v>
      </c>
      <c r="C1206" s="104">
        <v>509190023</v>
      </c>
      <c r="D1206" s="110" t="s">
        <v>577</v>
      </c>
      <c r="E1206" s="104">
        <v>3.59</v>
      </c>
      <c r="F1206" s="106" t="str">
        <f t="shared" si="56"/>
        <v>Giỏi</v>
      </c>
      <c r="G1206" s="83">
        <v>97</v>
      </c>
      <c r="H1206" s="106" t="str">
        <f t="shared" si="57"/>
        <v>Xuất sắc</v>
      </c>
      <c r="I1206" s="104" t="s">
        <v>77</v>
      </c>
      <c r="J1206" s="107"/>
    </row>
    <row r="1207" spans="1:10" s="108" customFormat="1" ht="17.25" customHeight="1" x14ac:dyDescent="0.25">
      <c r="A1207" s="102">
        <v>1198</v>
      </c>
      <c r="B1207" s="103" t="s">
        <v>57</v>
      </c>
      <c r="C1207" s="104">
        <v>509190027</v>
      </c>
      <c r="D1207" s="110" t="s">
        <v>578</v>
      </c>
      <c r="E1207" s="104">
        <v>3.53</v>
      </c>
      <c r="F1207" s="106" t="str">
        <f t="shared" si="56"/>
        <v>Giỏi</v>
      </c>
      <c r="G1207" s="83">
        <v>89</v>
      </c>
      <c r="H1207" s="106" t="str">
        <f t="shared" si="57"/>
        <v>Tốt</v>
      </c>
      <c r="I1207" s="104" t="s">
        <v>77</v>
      </c>
      <c r="J1207" s="107"/>
    </row>
    <row r="1208" spans="1:10" s="108" customFormat="1" ht="17.25" customHeight="1" x14ac:dyDescent="0.25">
      <c r="A1208" s="102">
        <v>1199</v>
      </c>
      <c r="B1208" s="103" t="s">
        <v>57</v>
      </c>
      <c r="C1208" s="104">
        <v>509190028</v>
      </c>
      <c r="D1208" s="110" t="s">
        <v>579</v>
      </c>
      <c r="E1208" s="104">
        <v>3.26</v>
      </c>
      <c r="F1208" s="106" t="str">
        <f t="shared" si="56"/>
        <v>Giỏi</v>
      </c>
      <c r="G1208" s="83">
        <v>85</v>
      </c>
      <c r="H1208" s="106" t="str">
        <f t="shared" si="57"/>
        <v>Tốt</v>
      </c>
      <c r="I1208" s="104" t="s">
        <v>77</v>
      </c>
      <c r="J1208" s="107"/>
    </row>
    <row r="1209" spans="1:10" s="108" customFormat="1" ht="17.25" customHeight="1" x14ac:dyDescent="0.25">
      <c r="A1209" s="102">
        <v>1200</v>
      </c>
      <c r="B1209" s="103" t="s">
        <v>57</v>
      </c>
      <c r="C1209" s="104">
        <v>509190029</v>
      </c>
      <c r="D1209" s="110" t="s">
        <v>580</v>
      </c>
      <c r="E1209" s="104">
        <v>3.09</v>
      </c>
      <c r="F1209" s="106" t="str">
        <f t="shared" si="56"/>
        <v>Khá</v>
      </c>
      <c r="G1209" s="83">
        <v>86</v>
      </c>
      <c r="H1209" s="106" t="str">
        <f t="shared" si="57"/>
        <v>Tốt</v>
      </c>
      <c r="I1209" s="104" t="s">
        <v>76</v>
      </c>
      <c r="J1209" s="107"/>
    </row>
    <row r="1210" spans="1:10" s="108" customFormat="1" ht="17.25" customHeight="1" x14ac:dyDescent="0.25">
      <c r="A1210" s="102">
        <v>1201</v>
      </c>
      <c r="B1210" s="103" t="s">
        <v>57</v>
      </c>
      <c r="C1210" s="104">
        <v>509190030</v>
      </c>
      <c r="D1210" s="110" t="s">
        <v>581</v>
      </c>
      <c r="E1210" s="104">
        <v>3.32</v>
      </c>
      <c r="F1210" s="106" t="str">
        <f t="shared" si="56"/>
        <v>Giỏi</v>
      </c>
      <c r="G1210" s="83">
        <v>66</v>
      </c>
      <c r="H1210" s="106" t="str">
        <f t="shared" si="57"/>
        <v>TB Khá</v>
      </c>
      <c r="I1210" s="104" t="s">
        <v>81</v>
      </c>
      <c r="J1210" s="107"/>
    </row>
    <row r="1211" spans="1:10" s="108" customFormat="1" ht="17.25" customHeight="1" x14ac:dyDescent="0.25">
      <c r="A1211" s="102">
        <v>1202</v>
      </c>
      <c r="B1211" s="103" t="s">
        <v>57</v>
      </c>
      <c r="C1211" s="104">
        <v>509190033</v>
      </c>
      <c r="D1211" s="110" t="s">
        <v>582</v>
      </c>
      <c r="E1211" s="104">
        <v>3.24</v>
      </c>
      <c r="F1211" s="106" t="str">
        <f t="shared" si="56"/>
        <v>Giỏi</v>
      </c>
      <c r="G1211" s="83">
        <v>75</v>
      </c>
      <c r="H1211" s="106" t="str">
        <f t="shared" si="57"/>
        <v>Khá</v>
      </c>
      <c r="I1211" s="104" t="s">
        <v>76</v>
      </c>
      <c r="J1211" s="107"/>
    </row>
    <row r="1212" spans="1:10" s="108" customFormat="1" ht="17.25" customHeight="1" x14ac:dyDescent="0.25">
      <c r="A1212" s="102">
        <v>1203</v>
      </c>
      <c r="B1212" s="103" t="s">
        <v>57</v>
      </c>
      <c r="C1212" s="104">
        <v>509190035</v>
      </c>
      <c r="D1212" s="110" t="s">
        <v>583</v>
      </c>
      <c r="E1212" s="104">
        <v>2.85</v>
      </c>
      <c r="F1212" s="106" t="str">
        <f t="shared" si="56"/>
        <v>Khá</v>
      </c>
      <c r="G1212" s="83">
        <v>84</v>
      </c>
      <c r="H1212" s="106" t="str">
        <f t="shared" si="57"/>
        <v>Tốt</v>
      </c>
      <c r="I1212" s="104" t="s">
        <v>76</v>
      </c>
      <c r="J1212" s="107"/>
    </row>
    <row r="1213" spans="1:10" s="108" customFormat="1" ht="17.25" customHeight="1" x14ac:dyDescent="0.25">
      <c r="A1213" s="102">
        <v>1204</v>
      </c>
      <c r="B1213" s="103" t="s">
        <v>57</v>
      </c>
      <c r="C1213" s="104">
        <v>509190036</v>
      </c>
      <c r="D1213" s="110" t="s">
        <v>388</v>
      </c>
      <c r="E1213" s="104">
        <v>3</v>
      </c>
      <c r="F1213" s="106" t="str">
        <f t="shared" si="56"/>
        <v>Khá</v>
      </c>
      <c r="G1213" s="83">
        <v>84</v>
      </c>
      <c r="H1213" s="106" t="str">
        <f t="shared" si="57"/>
        <v>Tốt</v>
      </c>
      <c r="I1213" s="104" t="s">
        <v>76</v>
      </c>
      <c r="J1213" s="107"/>
    </row>
    <row r="1214" spans="1:10" s="108" customFormat="1" ht="17.25" customHeight="1" x14ac:dyDescent="0.25">
      <c r="A1214" s="102">
        <v>1205</v>
      </c>
      <c r="B1214" s="103" t="s">
        <v>57</v>
      </c>
      <c r="C1214" s="104">
        <v>509190038</v>
      </c>
      <c r="D1214" s="110" t="s">
        <v>584</v>
      </c>
      <c r="E1214" s="104">
        <v>3.56</v>
      </c>
      <c r="F1214" s="106" t="str">
        <f t="shared" si="56"/>
        <v>Giỏi</v>
      </c>
      <c r="G1214" s="83">
        <v>87</v>
      </c>
      <c r="H1214" s="106" t="str">
        <f t="shared" si="57"/>
        <v>Tốt</v>
      </c>
      <c r="I1214" s="104" t="s">
        <v>77</v>
      </c>
      <c r="J1214" s="107"/>
    </row>
    <row r="1215" spans="1:10" s="108" customFormat="1" ht="17.25" customHeight="1" x14ac:dyDescent="0.25">
      <c r="A1215" s="102">
        <v>1206</v>
      </c>
      <c r="B1215" s="103" t="s">
        <v>57</v>
      </c>
      <c r="C1215" s="104">
        <v>509190042</v>
      </c>
      <c r="D1215" s="110" t="s">
        <v>585</v>
      </c>
      <c r="E1215" s="104">
        <v>3.21</v>
      </c>
      <c r="F1215" s="106" t="str">
        <f t="shared" si="56"/>
        <v>Giỏi</v>
      </c>
      <c r="G1215" s="83">
        <v>87</v>
      </c>
      <c r="H1215" s="106" t="str">
        <f t="shared" si="57"/>
        <v>Tốt</v>
      </c>
      <c r="I1215" s="104" t="s">
        <v>77</v>
      </c>
      <c r="J1215" s="107"/>
    </row>
    <row r="1216" spans="1:10" s="108" customFormat="1" ht="17.25" customHeight="1" x14ac:dyDescent="0.25">
      <c r="A1216" s="102">
        <v>1207</v>
      </c>
      <c r="B1216" s="103" t="s">
        <v>59</v>
      </c>
      <c r="C1216" s="104">
        <v>510190001</v>
      </c>
      <c r="D1216" s="110" t="s">
        <v>586</v>
      </c>
      <c r="E1216" s="104">
        <v>3.25</v>
      </c>
      <c r="F1216" s="106" t="str">
        <f t="shared" si="56"/>
        <v>Giỏi</v>
      </c>
      <c r="G1216" s="104">
        <v>79</v>
      </c>
      <c r="H1216" s="106" t="str">
        <f t="shared" si="57"/>
        <v>Khá</v>
      </c>
      <c r="I1216" s="104" t="s">
        <v>76</v>
      </c>
      <c r="J1216" s="107"/>
    </row>
    <row r="1217" spans="1:10" s="108" customFormat="1" ht="17.25" customHeight="1" x14ac:dyDescent="0.25">
      <c r="A1217" s="102">
        <v>1208</v>
      </c>
      <c r="B1217" s="103" t="s">
        <v>59</v>
      </c>
      <c r="C1217" s="104">
        <v>510190005</v>
      </c>
      <c r="D1217" s="110" t="s">
        <v>587</v>
      </c>
      <c r="E1217" s="104">
        <v>3.13</v>
      </c>
      <c r="F1217" s="106" t="str">
        <f t="shared" si="56"/>
        <v>Khá</v>
      </c>
      <c r="G1217" s="104">
        <v>78</v>
      </c>
      <c r="H1217" s="106" t="str">
        <f t="shared" si="57"/>
        <v>Khá</v>
      </c>
      <c r="I1217" s="104" t="s">
        <v>76</v>
      </c>
      <c r="J1217" s="107"/>
    </row>
    <row r="1218" spans="1:10" s="108" customFormat="1" ht="17.25" customHeight="1" x14ac:dyDescent="0.25">
      <c r="A1218" s="102">
        <v>1209</v>
      </c>
      <c r="B1218" s="103" t="s">
        <v>59</v>
      </c>
      <c r="C1218" s="104">
        <v>510190006</v>
      </c>
      <c r="D1218" s="110" t="s">
        <v>78</v>
      </c>
      <c r="E1218" s="104">
        <v>3.69</v>
      </c>
      <c r="F1218" s="106" t="str">
        <f t="shared" si="56"/>
        <v>Xuất sắc</v>
      </c>
      <c r="G1218" s="104">
        <v>83</v>
      </c>
      <c r="H1218" s="106" t="str">
        <f t="shared" si="57"/>
        <v>Tốt</v>
      </c>
      <c r="I1218" s="104" t="s">
        <v>77</v>
      </c>
      <c r="J1218" s="107"/>
    </row>
    <row r="1219" spans="1:10" s="108" customFormat="1" ht="17.25" customHeight="1" x14ac:dyDescent="0.25">
      <c r="A1219" s="102">
        <v>1210</v>
      </c>
      <c r="B1219" s="103" t="s">
        <v>59</v>
      </c>
      <c r="C1219" s="104">
        <v>510190010</v>
      </c>
      <c r="D1219" s="110" t="s">
        <v>588</v>
      </c>
      <c r="E1219" s="104">
        <v>2.81</v>
      </c>
      <c r="F1219" s="106" t="str">
        <f t="shared" si="56"/>
        <v>Khá</v>
      </c>
      <c r="G1219" s="104">
        <v>67</v>
      </c>
      <c r="H1219" s="106" t="str">
        <f t="shared" si="57"/>
        <v>TB Khá</v>
      </c>
      <c r="I1219" s="104" t="s">
        <v>81</v>
      </c>
      <c r="J1219" s="107"/>
    </row>
    <row r="1220" spans="1:10" s="108" customFormat="1" ht="17.25" customHeight="1" x14ac:dyDescent="0.25">
      <c r="A1220" s="102">
        <v>1211</v>
      </c>
      <c r="B1220" s="103" t="s">
        <v>59</v>
      </c>
      <c r="C1220" s="104">
        <v>510190012</v>
      </c>
      <c r="D1220" s="110" t="s">
        <v>589</v>
      </c>
      <c r="E1220" s="104">
        <v>2.0499999999999998</v>
      </c>
      <c r="F1220" s="106" t="str">
        <f t="shared" si="56"/>
        <v>Trung bình</v>
      </c>
      <c r="G1220" s="104">
        <v>65</v>
      </c>
      <c r="H1220" s="106" t="str">
        <f t="shared" si="57"/>
        <v>TB Khá</v>
      </c>
      <c r="I1220" s="104" t="s">
        <v>79</v>
      </c>
      <c r="J1220" s="107"/>
    </row>
    <row r="1221" spans="1:10" s="108" customFormat="1" ht="17.25" customHeight="1" x14ac:dyDescent="0.25">
      <c r="A1221" s="102">
        <v>1212</v>
      </c>
      <c r="B1221" s="103" t="s">
        <v>59</v>
      </c>
      <c r="C1221" s="104">
        <v>510190013</v>
      </c>
      <c r="D1221" s="110" t="s">
        <v>590</v>
      </c>
      <c r="E1221" s="104">
        <v>3.28</v>
      </c>
      <c r="F1221" s="106" t="str">
        <f t="shared" si="56"/>
        <v>Giỏi</v>
      </c>
      <c r="G1221" s="104">
        <v>69</v>
      </c>
      <c r="H1221" s="106" t="str">
        <f t="shared" si="57"/>
        <v>TB Khá</v>
      </c>
      <c r="I1221" s="104" t="s">
        <v>81</v>
      </c>
      <c r="J1221" s="107"/>
    </row>
    <row r="1222" spans="1:10" s="108" customFormat="1" ht="17.25" customHeight="1" x14ac:dyDescent="0.25">
      <c r="A1222" s="102">
        <v>1213</v>
      </c>
      <c r="B1222" s="103" t="s">
        <v>60</v>
      </c>
      <c r="C1222" s="104">
        <v>510200001</v>
      </c>
      <c r="D1222" s="110" t="s">
        <v>591</v>
      </c>
      <c r="E1222" s="104">
        <v>3.13</v>
      </c>
      <c r="F1222" s="106" t="str">
        <f t="shared" si="56"/>
        <v>Khá</v>
      </c>
      <c r="G1222" s="83">
        <v>71</v>
      </c>
      <c r="H1222" s="106" t="str">
        <f t="shared" si="57"/>
        <v>Khá</v>
      </c>
      <c r="I1222" s="83" t="s">
        <v>76</v>
      </c>
      <c r="J1222" s="107"/>
    </row>
    <row r="1223" spans="1:10" s="108" customFormat="1" ht="17.25" customHeight="1" x14ac:dyDescent="0.25">
      <c r="A1223" s="102">
        <v>1214</v>
      </c>
      <c r="B1223" s="103" t="s">
        <v>60</v>
      </c>
      <c r="C1223" s="104">
        <v>510200002</v>
      </c>
      <c r="D1223" s="110" t="s">
        <v>592</v>
      </c>
      <c r="E1223" s="104">
        <v>3.18</v>
      </c>
      <c r="F1223" s="106" t="str">
        <f t="shared" si="56"/>
        <v>Khá</v>
      </c>
      <c r="G1223" s="83">
        <v>70</v>
      </c>
      <c r="H1223" s="106" t="str">
        <f t="shared" si="57"/>
        <v>Khá</v>
      </c>
      <c r="I1223" s="83" t="s">
        <v>76</v>
      </c>
      <c r="J1223" s="107"/>
    </row>
    <row r="1224" spans="1:10" s="108" customFormat="1" ht="17.25" customHeight="1" x14ac:dyDescent="0.25">
      <c r="A1224" s="102">
        <v>1215</v>
      </c>
      <c r="B1224" s="103" t="s">
        <v>60</v>
      </c>
      <c r="C1224" s="104">
        <v>510200004</v>
      </c>
      <c r="D1224" s="110" t="s">
        <v>593</v>
      </c>
      <c r="E1224" s="104">
        <v>3</v>
      </c>
      <c r="F1224" s="106" t="str">
        <f t="shared" si="56"/>
        <v>Khá</v>
      </c>
      <c r="G1224" s="83">
        <v>63</v>
      </c>
      <c r="H1224" s="106" t="str">
        <f t="shared" si="57"/>
        <v>TB Khá</v>
      </c>
      <c r="I1224" s="83" t="s">
        <v>81</v>
      </c>
      <c r="J1224" s="107"/>
    </row>
    <row r="1225" spans="1:10" s="108" customFormat="1" ht="17.25" customHeight="1" x14ac:dyDescent="0.25">
      <c r="A1225" s="102">
        <v>1216</v>
      </c>
      <c r="B1225" s="103" t="s">
        <v>60</v>
      </c>
      <c r="C1225" s="104">
        <v>510200005</v>
      </c>
      <c r="D1225" s="110" t="s">
        <v>594</v>
      </c>
      <c r="E1225" s="104">
        <v>3.53</v>
      </c>
      <c r="F1225" s="106" t="str">
        <f t="shared" si="56"/>
        <v>Giỏi</v>
      </c>
      <c r="G1225" s="83">
        <v>70</v>
      </c>
      <c r="H1225" s="106" t="str">
        <f t="shared" si="57"/>
        <v>Khá</v>
      </c>
      <c r="I1225" s="83" t="s">
        <v>76</v>
      </c>
      <c r="J1225" s="107"/>
    </row>
    <row r="1226" spans="1:10" s="108" customFormat="1" ht="17.25" customHeight="1" x14ac:dyDescent="0.25">
      <c r="A1226" s="102">
        <v>1217</v>
      </c>
      <c r="B1226" s="103" t="s">
        <v>60</v>
      </c>
      <c r="C1226" s="104">
        <v>510200006</v>
      </c>
      <c r="D1226" s="110" t="s">
        <v>595</v>
      </c>
      <c r="E1226" s="104">
        <v>3.07</v>
      </c>
      <c r="F1226" s="106" t="str">
        <f t="shared" si="56"/>
        <v>Khá</v>
      </c>
      <c r="G1226" s="83">
        <v>71</v>
      </c>
      <c r="H1226" s="106" t="str">
        <f t="shared" si="57"/>
        <v>Khá</v>
      </c>
      <c r="I1226" s="83" t="s">
        <v>76</v>
      </c>
      <c r="J1226" s="107"/>
    </row>
    <row r="1227" spans="1:10" s="108" customFormat="1" ht="17.25" customHeight="1" x14ac:dyDescent="0.25">
      <c r="A1227" s="102">
        <v>1218</v>
      </c>
      <c r="B1227" s="103" t="s">
        <v>60</v>
      </c>
      <c r="C1227" s="104">
        <v>510200007</v>
      </c>
      <c r="D1227" s="110" t="s">
        <v>596</v>
      </c>
      <c r="E1227" s="104">
        <v>3.32</v>
      </c>
      <c r="F1227" s="106" t="str">
        <f t="shared" ref="F1227:F1290" si="58">IF(E1227&lt;2,"Yếu",IF(E1227&lt;2.5,"Trung bình",IF(E1227&lt;3.2,"Khá",IF(E1227&lt;3.6,"Giỏi","Xuất sắc"))))</f>
        <v>Giỏi</v>
      </c>
      <c r="G1227" s="83">
        <v>69</v>
      </c>
      <c r="H1227" s="106" t="str">
        <f t="shared" ref="H1227:H1290" si="59">IF(G1227&lt;30,"Kém",IF(G1227&lt;50,"Yếu",IF(G1227&lt;60,"Trung bình",IF(G1227&lt;70,"TB Khá",IF(G1227&lt;80,"Khá",IF(G1227&lt;90,"Tốt","Xuất sắc"))))))</f>
        <v>TB Khá</v>
      </c>
      <c r="I1227" s="83" t="s">
        <v>81</v>
      </c>
      <c r="J1227" s="107"/>
    </row>
    <row r="1228" spans="1:10" s="108" customFormat="1" ht="17.25" customHeight="1" x14ac:dyDescent="0.25">
      <c r="A1228" s="102">
        <v>1219</v>
      </c>
      <c r="B1228" s="103" t="s">
        <v>60</v>
      </c>
      <c r="C1228" s="104">
        <v>510200008</v>
      </c>
      <c r="D1228" s="110" t="s">
        <v>597</v>
      </c>
      <c r="E1228" s="104">
        <v>2.2400000000000002</v>
      </c>
      <c r="F1228" s="106" t="str">
        <f t="shared" si="58"/>
        <v>Trung bình</v>
      </c>
      <c r="G1228" s="83">
        <v>78</v>
      </c>
      <c r="H1228" s="106" t="str">
        <f t="shared" si="59"/>
        <v>Khá</v>
      </c>
      <c r="I1228" s="104" t="s">
        <v>79</v>
      </c>
      <c r="J1228" s="107"/>
    </row>
    <row r="1229" spans="1:10" s="108" customFormat="1" ht="17.25" customHeight="1" x14ac:dyDescent="0.25">
      <c r="A1229" s="102">
        <v>1220</v>
      </c>
      <c r="B1229" s="103" t="s">
        <v>60</v>
      </c>
      <c r="C1229" s="104">
        <v>510200009</v>
      </c>
      <c r="D1229" s="110" t="s">
        <v>598</v>
      </c>
      <c r="E1229" s="104">
        <v>2.42</v>
      </c>
      <c r="F1229" s="106" t="str">
        <f t="shared" si="58"/>
        <v>Trung bình</v>
      </c>
      <c r="G1229" s="83">
        <v>80</v>
      </c>
      <c r="H1229" s="106" t="str">
        <f t="shared" si="59"/>
        <v>Tốt</v>
      </c>
      <c r="I1229" s="104" t="s">
        <v>79</v>
      </c>
      <c r="J1229" s="107"/>
    </row>
    <row r="1230" spans="1:10" s="108" customFormat="1" ht="17.25" customHeight="1" x14ac:dyDescent="0.25">
      <c r="A1230" s="102">
        <v>1221</v>
      </c>
      <c r="B1230" s="103" t="s">
        <v>60</v>
      </c>
      <c r="C1230" s="104">
        <v>510200011</v>
      </c>
      <c r="D1230" s="110" t="s">
        <v>599</v>
      </c>
      <c r="E1230" s="104">
        <v>2.5499999999999998</v>
      </c>
      <c r="F1230" s="106" t="str">
        <f t="shared" si="58"/>
        <v>Khá</v>
      </c>
      <c r="G1230" s="83">
        <v>66</v>
      </c>
      <c r="H1230" s="106" t="str">
        <f t="shared" si="59"/>
        <v>TB Khá</v>
      </c>
      <c r="I1230" s="83" t="s">
        <v>81</v>
      </c>
      <c r="J1230" s="107"/>
    </row>
    <row r="1231" spans="1:10" s="108" customFormat="1" ht="17.25" customHeight="1" x14ac:dyDescent="0.25">
      <c r="A1231" s="102">
        <v>1222</v>
      </c>
      <c r="B1231" s="103" t="s">
        <v>60</v>
      </c>
      <c r="C1231" s="104">
        <v>510200012</v>
      </c>
      <c r="D1231" s="110" t="s">
        <v>600</v>
      </c>
      <c r="E1231" s="104">
        <v>3.29</v>
      </c>
      <c r="F1231" s="106" t="str">
        <f t="shared" si="58"/>
        <v>Giỏi</v>
      </c>
      <c r="G1231" s="83">
        <v>82</v>
      </c>
      <c r="H1231" s="106" t="str">
        <f t="shared" si="59"/>
        <v>Tốt</v>
      </c>
      <c r="I1231" s="104" t="s">
        <v>77</v>
      </c>
      <c r="J1231" s="107"/>
    </row>
    <row r="1232" spans="1:10" s="108" customFormat="1" ht="17.25" customHeight="1" x14ac:dyDescent="0.25">
      <c r="A1232" s="102">
        <v>1223</v>
      </c>
      <c r="B1232" s="103" t="s">
        <v>1386</v>
      </c>
      <c r="C1232" s="104">
        <v>504190001</v>
      </c>
      <c r="D1232" s="105" t="s">
        <v>601</v>
      </c>
      <c r="E1232" s="119">
        <v>3.52</v>
      </c>
      <c r="F1232" s="106" t="str">
        <f t="shared" si="58"/>
        <v>Giỏi</v>
      </c>
      <c r="G1232" s="83">
        <v>61</v>
      </c>
      <c r="H1232" s="106" t="str">
        <f t="shared" si="59"/>
        <v>TB Khá</v>
      </c>
      <c r="I1232" s="104" t="s">
        <v>81</v>
      </c>
      <c r="J1232" s="107"/>
    </row>
    <row r="1233" spans="1:10" s="108" customFormat="1" ht="17.25" customHeight="1" x14ac:dyDescent="0.25">
      <c r="A1233" s="102">
        <v>1224</v>
      </c>
      <c r="B1233" s="103" t="s">
        <v>1386</v>
      </c>
      <c r="C1233" s="104">
        <v>504190002</v>
      </c>
      <c r="D1233" s="105" t="s">
        <v>602</v>
      </c>
      <c r="E1233" s="119">
        <v>3.08</v>
      </c>
      <c r="F1233" s="106" t="str">
        <f t="shared" si="58"/>
        <v>Khá</v>
      </c>
      <c r="G1233" s="83">
        <v>95</v>
      </c>
      <c r="H1233" s="106" t="str">
        <f t="shared" si="59"/>
        <v>Xuất sắc</v>
      </c>
      <c r="I1233" s="104" t="s">
        <v>76</v>
      </c>
      <c r="J1233" s="107"/>
    </row>
    <row r="1234" spans="1:10" s="108" customFormat="1" ht="17.25" customHeight="1" x14ac:dyDescent="0.25">
      <c r="A1234" s="102">
        <v>1225</v>
      </c>
      <c r="B1234" s="103" t="s">
        <v>1386</v>
      </c>
      <c r="C1234" s="104">
        <v>504190003</v>
      </c>
      <c r="D1234" s="105" t="s">
        <v>603</v>
      </c>
      <c r="E1234" s="119">
        <v>3.6</v>
      </c>
      <c r="F1234" s="106" t="str">
        <f t="shared" si="58"/>
        <v>Xuất sắc</v>
      </c>
      <c r="G1234" s="83">
        <v>97</v>
      </c>
      <c r="H1234" s="106" t="str">
        <f t="shared" si="59"/>
        <v>Xuất sắc</v>
      </c>
      <c r="I1234" s="104" t="s">
        <v>80</v>
      </c>
      <c r="J1234" s="107"/>
    </row>
    <row r="1235" spans="1:10" s="108" customFormat="1" ht="17.25" customHeight="1" x14ac:dyDescent="0.25">
      <c r="A1235" s="102">
        <v>1226</v>
      </c>
      <c r="B1235" s="103" t="s">
        <v>1386</v>
      </c>
      <c r="C1235" s="104">
        <v>504190004</v>
      </c>
      <c r="D1235" s="105" t="s">
        <v>604</v>
      </c>
      <c r="E1235" s="119">
        <v>3.35</v>
      </c>
      <c r="F1235" s="106" t="str">
        <f t="shared" si="58"/>
        <v>Giỏi</v>
      </c>
      <c r="G1235" s="83">
        <v>81</v>
      </c>
      <c r="H1235" s="106" t="str">
        <f t="shared" si="59"/>
        <v>Tốt</v>
      </c>
      <c r="I1235" s="104" t="s">
        <v>77</v>
      </c>
      <c r="J1235" s="107"/>
    </row>
    <row r="1236" spans="1:10" s="108" customFormat="1" ht="17.25" customHeight="1" x14ac:dyDescent="0.25">
      <c r="A1236" s="102">
        <v>1227</v>
      </c>
      <c r="B1236" s="103" t="s">
        <v>1386</v>
      </c>
      <c r="C1236" s="104">
        <v>504190005</v>
      </c>
      <c r="D1236" s="105" t="s">
        <v>605</v>
      </c>
      <c r="E1236" s="119">
        <v>3.44</v>
      </c>
      <c r="F1236" s="106" t="str">
        <f t="shared" si="58"/>
        <v>Giỏi</v>
      </c>
      <c r="G1236" s="83">
        <v>83</v>
      </c>
      <c r="H1236" s="106" t="str">
        <f t="shared" si="59"/>
        <v>Tốt</v>
      </c>
      <c r="I1236" s="104" t="s">
        <v>77</v>
      </c>
      <c r="J1236" s="107"/>
    </row>
    <row r="1237" spans="1:10" s="108" customFormat="1" ht="17.25" customHeight="1" x14ac:dyDescent="0.25">
      <c r="A1237" s="102">
        <v>1228</v>
      </c>
      <c r="B1237" s="103" t="s">
        <v>1386</v>
      </c>
      <c r="C1237" s="104">
        <v>504190006</v>
      </c>
      <c r="D1237" s="105" t="s">
        <v>606</v>
      </c>
      <c r="E1237" s="119">
        <v>3.77</v>
      </c>
      <c r="F1237" s="106" t="str">
        <f t="shared" si="58"/>
        <v>Xuất sắc</v>
      </c>
      <c r="G1237" s="83">
        <v>74</v>
      </c>
      <c r="H1237" s="106" t="str">
        <f t="shared" si="59"/>
        <v>Khá</v>
      </c>
      <c r="I1237" s="104" t="s">
        <v>76</v>
      </c>
      <c r="J1237" s="107"/>
    </row>
    <row r="1238" spans="1:10" s="108" customFormat="1" ht="17.25" customHeight="1" x14ac:dyDescent="0.25">
      <c r="A1238" s="102">
        <v>1229</v>
      </c>
      <c r="B1238" s="103" t="s">
        <v>1386</v>
      </c>
      <c r="C1238" s="104">
        <v>504190007</v>
      </c>
      <c r="D1238" s="105" t="s">
        <v>607</v>
      </c>
      <c r="E1238" s="119">
        <v>2.92</v>
      </c>
      <c r="F1238" s="106" t="str">
        <f t="shared" si="58"/>
        <v>Khá</v>
      </c>
      <c r="G1238" s="83">
        <v>90</v>
      </c>
      <c r="H1238" s="106" t="str">
        <f t="shared" si="59"/>
        <v>Xuất sắc</v>
      </c>
      <c r="I1238" s="104" t="s">
        <v>76</v>
      </c>
      <c r="J1238" s="107"/>
    </row>
    <row r="1239" spans="1:10" s="108" customFormat="1" ht="17.25" customHeight="1" x14ac:dyDescent="0.25">
      <c r="A1239" s="102">
        <v>1230</v>
      </c>
      <c r="B1239" s="103" t="s">
        <v>1386</v>
      </c>
      <c r="C1239" s="104">
        <v>504190008</v>
      </c>
      <c r="D1239" s="105" t="s">
        <v>608</v>
      </c>
      <c r="E1239" s="119">
        <v>3.19</v>
      </c>
      <c r="F1239" s="106" t="str">
        <f t="shared" si="58"/>
        <v>Khá</v>
      </c>
      <c r="G1239" s="83">
        <v>80</v>
      </c>
      <c r="H1239" s="106" t="str">
        <f t="shared" si="59"/>
        <v>Tốt</v>
      </c>
      <c r="I1239" s="104" t="s">
        <v>76</v>
      </c>
      <c r="J1239" s="107"/>
    </row>
    <row r="1240" spans="1:10" s="108" customFormat="1" ht="17.25" customHeight="1" x14ac:dyDescent="0.25">
      <c r="A1240" s="102">
        <v>1231</v>
      </c>
      <c r="B1240" s="103" t="s">
        <v>1386</v>
      </c>
      <c r="C1240" s="104">
        <v>504190009</v>
      </c>
      <c r="D1240" s="105" t="s">
        <v>609</v>
      </c>
      <c r="E1240" s="119">
        <v>3.17</v>
      </c>
      <c r="F1240" s="106" t="str">
        <f t="shared" si="58"/>
        <v>Khá</v>
      </c>
      <c r="G1240" s="83">
        <v>90</v>
      </c>
      <c r="H1240" s="106" t="str">
        <f t="shared" si="59"/>
        <v>Xuất sắc</v>
      </c>
      <c r="I1240" s="104" t="s">
        <v>76</v>
      </c>
      <c r="J1240" s="107"/>
    </row>
    <row r="1241" spans="1:10" s="108" customFormat="1" ht="17.25" customHeight="1" x14ac:dyDescent="0.25">
      <c r="A1241" s="102">
        <v>1232</v>
      </c>
      <c r="B1241" s="103" t="s">
        <v>1386</v>
      </c>
      <c r="C1241" s="104">
        <v>504190010</v>
      </c>
      <c r="D1241" s="105" t="s">
        <v>610</v>
      </c>
      <c r="E1241" s="119">
        <v>3.58</v>
      </c>
      <c r="F1241" s="106" t="str">
        <f t="shared" si="58"/>
        <v>Giỏi</v>
      </c>
      <c r="G1241" s="83">
        <v>86</v>
      </c>
      <c r="H1241" s="106" t="str">
        <f t="shared" si="59"/>
        <v>Tốt</v>
      </c>
      <c r="I1241" s="104" t="s">
        <v>77</v>
      </c>
      <c r="J1241" s="107"/>
    </row>
    <row r="1242" spans="1:10" s="108" customFormat="1" ht="17.25" customHeight="1" x14ac:dyDescent="0.25">
      <c r="A1242" s="102">
        <v>1233</v>
      </c>
      <c r="B1242" s="103" t="s">
        <v>1386</v>
      </c>
      <c r="C1242" s="104">
        <v>504190011</v>
      </c>
      <c r="D1242" s="105" t="s">
        <v>360</v>
      </c>
      <c r="E1242" s="119">
        <v>3.15</v>
      </c>
      <c r="F1242" s="106" t="str">
        <f t="shared" si="58"/>
        <v>Khá</v>
      </c>
      <c r="G1242" s="83">
        <v>65</v>
      </c>
      <c r="H1242" s="106" t="str">
        <f t="shared" si="59"/>
        <v>TB Khá</v>
      </c>
      <c r="I1242" s="104" t="s">
        <v>81</v>
      </c>
      <c r="J1242" s="107"/>
    </row>
    <row r="1243" spans="1:10" s="108" customFormat="1" ht="17.25" customHeight="1" x14ac:dyDescent="0.25">
      <c r="A1243" s="102">
        <v>1234</v>
      </c>
      <c r="B1243" s="103" t="s">
        <v>1386</v>
      </c>
      <c r="C1243" s="104">
        <v>504190012</v>
      </c>
      <c r="D1243" s="105" t="s">
        <v>611</v>
      </c>
      <c r="E1243" s="119">
        <v>2.92</v>
      </c>
      <c r="F1243" s="106" t="str">
        <f t="shared" si="58"/>
        <v>Khá</v>
      </c>
      <c r="G1243" s="83">
        <v>64</v>
      </c>
      <c r="H1243" s="106" t="str">
        <f t="shared" si="59"/>
        <v>TB Khá</v>
      </c>
      <c r="I1243" s="104" t="s">
        <v>81</v>
      </c>
      <c r="J1243" s="107"/>
    </row>
    <row r="1244" spans="1:10" s="108" customFormat="1" ht="17.25" customHeight="1" x14ac:dyDescent="0.25">
      <c r="A1244" s="102">
        <v>1235</v>
      </c>
      <c r="B1244" s="103" t="s">
        <v>1386</v>
      </c>
      <c r="C1244" s="104">
        <v>504190013</v>
      </c>
      <c r="D1244" s="105" t="s">
        <v>612</v>
      </c>
      <c r="E1244" s="119">
        <v>2.81</v>
      </c>
      <c r="F1244" s="106" t="str">
        <f t="shared" si="58"/>
        <v>Khá</v>
      </c>
      <c r="G1244" s="83">
        <v>65</v>
      </c>
      <c r="H1244" s="106" t="str">
        <f t="shared" si="59"/>
        <v>TB Khá</v>
      </c>
      <c r="I1244" s="104" t="s">
        <v>81</v>
      </c>
      <c r="J1244" s="107"/>
    </row>
    <row r="1245" spans="1:10" s="108" customFormat="1" ht="17.25" customHeight="1" x14ac:dyDescent="0.25">
      <c r="A1245" s="102">
        <v>1236</v>
      </c>
      <c r="B1245" s="103" t="s">
        <v>1386</v>
      </c>
      <c r="C1245" s="104">
        <v>504190014</v>
      </c>
      <c r="D1245" s="105" t="s">
        <v>613</v>
      </c>
      <c r="E1245" s="119">
        <v>3.37</v>
      </c>
      <c r="F1245" s="106" t="str">
        <f t="shared" si="58"/>
        <v>Giỏi</v>
      </c>
      <c r="G1245" s="83">
        <v>85</v>
      </c>
      <c r="H1245" s="106" t="str">
        <f t="shared" si="59"/>
        <v>Tốt</v>
      </c>
      <c r="I1245" s="104" t="s">
        <v>77</v>
      </c>
      <c r="J1245" s="107"/>
    </row>
    <row r="1246" spans="1:10" s="108" customFormat="1" ht="17.25" customHeight="1" x14ac:dyDescent="0.25">
      <c r="A1246" s="102">
        <v>1237</v>
      </c>
      <c r="B1246" s="103" t="s">
        <v>1386</v>
      </c>
      <c r="C1246" s="104">
        <v>504190015</v>
      </c>
      <c r="D1246" s="105" t="s">
        <v>614</v>
      </c>
      <c r="E1246" s="119">
        <v>3.42</v>
      </c>
      <c r="F1246" s="106" t="str">
        <f t="shared" si="58"/>
        <v>Giỏi</v>
      </c>
      <c r="G1246" s="83">
        <v>81</v>
      </c>
      <c r="H1246" s="106" t="str">
        <f t="shared" si="59"/>
        <v>Tốt</v>
      </c>
      <c r="I1246" s="104" t="s">
        <v>77</v>
      </c>
      <c r="J1246" s="107"/>
    </row>
    <row r="1247" spans="1:10" s="108" customFormat="1" ht="17.25" customHeight="1" x14ac:dyDescent="0.25">
      <c r="A1247" s="102">
        <v>1238</v>
      </c>
      <c r="B1247" s="103" t="s">
        <v>1386</v>
      </c>
      <c r="C1247" s="104">
        <v>504190016</v>
      </c>
      <c r="D1247" s="105" t="s">
        <v>380</v>
      </c>
      <c r="E1247" s="119">
        <v>2.96</v>
      </c>
      <c r="F1247" s="106" t="str">
        <f t="shared" si="58"/>
        <v>Khá</v>
      </c>
      <c r="G1247" s="83">
        <v>84</v>
      </c>
      <c r="H1247" s="106" t="str">
        <f t="shared" si="59"/>
        <v>Tốt</v>
      </c>
      <c r="I1247" s="104" t="s">
        <v>76</v>
      </c>
      <c r="J1247" s="107"/>
    </row>
    <row r="1248" spans="1:10" s="108" customFormat="1" ht="17.25" customHeight="1" x14ac:dyDescent="0.25">
      <c r="A1248" s="102">
        <v>1239</v>
      </c>
      <c r="B1248" s="103" t="s">
        <v>1386</v>
      </c>
      <c r="C1248" s="104">
        <v>504190017</v>
      </c>
      <c r="D1248" s="105" t="s">
        <v>615</v>
      </c>
      <c r="E1248" s="119">
        <v>3.46</v>
      </c>
      <c r="F1248" s="106" t="str">
        <f t="shared" si="58"/>
        <v>Giỏi</v>
      </c>
      <c r="G1248" s="83">
        <v>70</v>
      </c>
      <c r="H1248" s="106" t="str">
        <f t="shared" si="59"/>
        <v>Khá</v>
      </c>
      <c r="I1248" s="104" t="s">
        <v>76</v>
      </c>
      <c r="J1248" s="107"/>
    </row>
    <row r="1249" spans="1:10" s="108" customFormat="1" ht="17.25" customHeight="1" x14ac:dyDescent="0.25">
      <c r="A1249" s="102">
        <v>1240</v>
      </c>
      <c r="B1249" s="103" t="s">
        <v>1386</v>
      </c>
      <c r="C1249" s="104">
        <v>504190018</v>
      </c>
      <c r="D1249" s="105" t="s">
        <v>616</v>
      </c>
      <c r="E1249" s="119">
        <v>3.08</v>
      </c>
      <c r="F1249" s="106" t="str">
        <f t="shared" si="58"/>
        <v>Khá</v>
      </c>
      <c r="G1249" s="83">
        <v>84</v>
      </c>
      <c r="H1249" s="106" t="str">
        <f t="shared" si="59"/>
        <v>Tốt</v>
      </c>
      <c r="I1249" s="104" t="s">
        <v>76</v>
      </c>
      <c r="J1249" s="107"/>
    </row>
    <row r="1250" spans="1:10" s="108" customFormat="1" ht="17.25" customHeight="1" x14ac:dyDescent="0.25">
      <c r="A1250" s="102">
        <v>1241</v>
      </c>
      <c r="B1250" s="103" t="s">
        <v>1386</v>
      </c>
      <c r="C1250" s="104">
        <v>504190019</v>
      </c>
      <c r="D1250" s="105" t="s">
        <v>617</v>
      </c>
      <c r="E1250" s="119">
        <v>3.21</v>
      </c>
      <c r="F1250" s="106" t="str">
        <f t="shared" si="58"/>
        <v>Giỏi</v>
      </c>
      <c r="G1250" s="83">
        <v>61</v>
      </c>
      <c r="H1250" s="106" t="str">
        <f t="shared" si="59"/>
        <v>TB Khá</v>
      </c>
      <c r="I1250" s="104" t="s">
        <v>81</v>
      </c>
      <c r="J1250" s="107"/>
    </row>
    <row r="1251" spans="1:10" s="108" customFormat="1" ht="17.25" customHeight="1" x14ac:dyDescent="0.25">
      <c r="A1251" s="102">
        <v>1242</v>
      </c>
      <c r="B1251" s="103" t="s">
        <v>1386</v>
      </c>
      <c r="C1251" s="104">
        <v>504190020</v>
      </c>
      <c r="D1251" s="105" t="s">
        <v>618</v>
      </c>
      <c r="E1251" s="119">
        <v>2.92</v>
      </c>
      <c r="F1251" s="106" t="str">
        <f t="shared" si="58"/>
        <v>Khá</v>
      </c>
      <c r="G1251" s="83">
        <v>65</v>
      </c>
      <c r="H1251" s="106" t="str">
        <f t="shared" si="59"/>
        <v>TB Khá</v>
      </c>
      <c r="I1251" s="104" t="s">
        <v>81</v>
      </c>
      <c r="J1251" s="107"/>
    </row>
    <row r="1252" spans="1:10" s="108" customFormat="1" ht="17.25" customHeight="1" x14ac:dyDescent="0.25">
      <c r="A1252" s="102">
        <v>1243</v>
      </c>
      <c r="B1252" s="103" t="s">
        <v>1386</v>
      </c>
      <c r="C1252" s="104">
        <v>504190021</v>
      </c>
      <c r="D1252" s="105" t="s">
        <v>619</v>
      </c>
      <c r="E1252" s="119">
        <v>2.98</v>
      </c>
      <c r="F1252" s="106" t="str">
        <f t="shared" si="58"/>
        <v>Khá</v>
      </c>
      <c r="G1252" s="83">
        <v>65</v>
      </c>
      <c r="H1252" s="106" t="str">
        <f t="shared" si="59"/>
        <v>TB Khá</v>
      </c>
      <c r="I1252" s="104" t="s">
        <v>81</v>
      </c>
      <c r="J1252" s="107"/>
    </row>
    <row r="1253" spans="1:10" s="108" customFormat="1" ht="17.25" customHeight="1" x14ac:dyDescent="0.25">
      <c r="A1253" s="102">
        <v>1244</v>
      </c>
      <c r="B1253" s="103" t="s">
        <v>1387</v>
      </c>
      <c r="C1253" s="120">
        <v>503190001</v>
      </c>
      <c r="D1253" s="121" t="s">
        <v>620</v>
      </c>
      <c r="E1253" s="120">
        <v>2.35</v>
      </c>
      <c r="F1253" s="106" t="str">
        <f t="shared" si="58"/>
        <v>Trung bình</v>
      </c>
      <c r="G1253" s="120">
        <v>55</v>
      </c>
      <c r="H1253" s="106" t="str">
        <f t="shared" si="59"/>
        <v>Trung bình</v>
      </c>
      <c r="I1253" s="120" t="s">
        <v>79</v>
      </c>
      <c r="J1253" s="107"/>
    </row>
    <row r="1254" spans="1:10" s="108" customFormat="1" ht="17.25" customHeight="1" x14ac:dyDescent="0.25">
      <c r="A1254" s="102">
        <v>1245</v>
      </c>
      <c r="B1254" s="103" t="s">
        <v>1387</v>
      </c>
      <c r="C1254" s="120">
        <v>503190002</v>
      </c>
      <c r="D1254" s="121" t="s">
        <v>621</v>
      </c>
      <c r="E1254" s="120">
        <v>3.09</v>
      </c>
      <c r="F1254" s="106" t="str">
        <f t="shared" si="58"/>
        <v>Khá</v>
      </c>
      <c r="G1254" s="120">
        <v>63</v>
      </c>
      <c r="H1254" s="106" t="str">
        <f t="shared" si="59"/>
        <v>TB Khá</v>
      </c>
      <c r="I1254" s="122" t="s">
        <v>81</v>
      </c>
      <c r="J1254" s="107"/>
    </row>
    <row r="1255" spans="1:10" s="108" customFormat="1" ht="17.25" customHeight="1" x14ac:dyDescent="0.25">
      <c r="A1255" s="102">
        <v>1246</v>
      </c>
      <c r="B1255" s="103" t="s">
        <v>1387</v>
      </c>
      <c r="C1255" s="120">
        <v>503190004</v>
      </c>
      <c r="D1255" s="121" t="s">
        <v>622</v>
      </c>
      <c r="E1255" s="120">
        <v>3.24</v>
      </c>
      <c r="F1255" s="106" t="str">
        <f t="shared" si="58"/>
        <v>Giỏi</v>
      </c>
      <c r="G1255" s="120">
        <v>61</v>
      </c>
      <c r="H1255" s="106" t="str">
        <f t="shared" si="59"/>
        <v>TB Khá</v>
      </c>
      <c r="I1255" s="122" t="s">
        <v>81</v>
      </c>
      <c r="J1255" s="107"/>
    </row>
    <row r="1256" spans="1:10" s="108" customFormat="1" ht="17.25" customHeight="1" x14ac:dyDescent="0.25">
      <c r="A1256" s="102">
        <v>1247</v>
      </c>
      <c r="B1256" s="103" t="s">
        <v>1387</v>
      </c>
      <c r="C1256" s="120">
        <v>503190005</v>
      </c>
      <c r="D1256" s="121" t="s">
        <v>623</v>
      </c>
      <c r="E1256" s="120">
        <v>3.09</v>
      </c>
      <c r="F1256" s="106" t="str">
        <f t="shared" si="58"/>
        <v>Khá</v>
      </c>
      <c r="G1256" s="120">
        <v>60</v>
      </c>
      <c r="H1256" s="106" t="str">
        <f t="shared" si="59"/>
        <v>TB Khá</v>
      </c>
      <c r="I1256" s="122" t="s">
        <v>81</v>
      </c>
      <c r="J1256" s="107"/>
    </row>
    <row r="1257" spans="1:10" s="108" customFormat="1" ht="17.25" customHeight="1" x14ac:dyDescent="0.25">
      <c r="A1257" s="102">
        <v>1248</v>
      </c>
      <c r="B1257" s="103" t="s">
        <v>1387</v>
      </c>
      <c r="C1257" s="120">
        <v>503190007</v>
      </c>
      <c r="D1257" s="121" t="s">
        <v>624</v>
      </c>
      <c r="E1257" s="120">
        <v>3.47</v>
      </c>
      <c r="F1257" s="106" t="str">
        <f t="shared" si="58"/>
        <v>Giỏi</v>
      </c>
      <c r="G1257" s="120">
        <v>69</v>
      </c>
      <c r="H1257" s="106" t="str">
        <f t="shared" si="59"/>
        <v>TB Khá</v>
      </c>
      <c r="I1257" s="122" t="s">
        <v>81</v>
      </c>
      <c r="J1257" s="107"/>
    </row>
    <row r="1258" spans="1:10" s="108" customFormat="1" ht="17.25" customHeight="1" x14ac:dyDescent="0.25">
      <c r="A1258" s="102">
        <v>1249</v>
      </c>
      <c r="B1258" s="103" t="s">
        <v>1387</v>
      </c>
      <c r="C1258" s="120">
        <v>503190008</v>
      </c>
      <c r="D1258" s="121" t="s">
        <v>625</v>
      </c>
      <c r="E1258" s="120">
        <v>3.24</v>
      </c>
      <c r="F1258" s="106" t="str">
        <f t="shared" si="58"/>
        <v>Giỏi</v>
      </c>
      <c r="G1258" s="120">
        <v>69</v>
      </c>
      <c r="H1258" s="106" t="str">
        <f t="shared" si="59"/>
        <v>TB Khá</v>
      </c>
      <c r="I1258" s="122" t="s">
        <v>81</v>
      </c>
      <c r="J1258" s="107"/>
    </row>
    <row r="1259" spans="1:10" s="108" customFormat="1" ht="17.25" customHeight="1" x14ac:dyDescent="0.25">
      <c r="A1259" s="102">
        <v>1250</v>
      </c>
      <c r="B1259" s="103" t="s">
        <v>1387</v>
      </c>
      <c r="C1259" s="120">
        <v>503190009</v>
      </c>
      <c r="D1259" s="121" t="s">
        <v>90</v>
      </c>
      <c r="E1259" s="120">
        <v>3.15</v>
      </c>
      <c r="F1259" s="106" t="str">
        <f t="shared" si="58"/>
        <v>Khá</v>
      </c>
      <c r="G1259" s="120">
        <v>60</v>
      </c>
      <c r="H1259" s="106" t="str">
        <f t="shared" si="59"/>
        <v>TB Khá</v>
      </c>
      <c r="I1259" s="122" t="s">
        <v>81</v>
      </c>
      <c r="J1259" s="107"/>
    </row>
    <row r="1260" spans="1:10" s="108" customFormat="1" ht="17.25" customHeight="1" x14ac:dyDescent="0.25">
      <c r="A1260" s="102">
        <v>1251</v>
      </c>
      <c r="B1260" s="103" t="s">
        <v>1387</v>
      </c>
      <c r="C1260" s="120">
        <v>503190010</v>
      </c>
      <c r="D1260" s="121" t="s">
        <v>626</v>
      </c>
      <c r="E1260" s="120">
        <v>3.09</v>
      </c>
      <c r="F1260" s="106" t="str">
        <f t="shared" si="58"/>
        <v>Khá</v>
      </c>
      <c r="G1260" s="120">
        <v>60</v>
      </c>
      <c r="H1260" s="106" t="str">
        <f t="shared" si="59"/>
        <v>TB Khá</v>
      </c>
      <c r="I1260" s="122" t="s">
        <v>81</v>
      </c>
      <c r="J1260" s="107"/>
    </row>
    <row r="1261" spans="1:10" s="108" customFormat="1" ht="17.25" customHeight="1" x14ac:dyDescent="0.25">
      <c r="A1261" s="102">
        <v>1252</v>
      </c>
      <c r="B1261" s="103" t="s">
        <v>1387</v>
      </c>
      <c r="C1261" s="120">
        <v>503190011</v>
      </c>
      <c r="D1261" s="121" t="s">
        <v>627</v>
      </c>
      <c r="E1261" s="120">
        <v>2.62</v>
      </c>
      <c r="F1261" s="106" t="str">
        <f t="shared" si="58"/>
        <v>Khá</v>
      </c>
      <c r="G1261" s="120">
        <v>60</v>
      </c>
      <c r="H1261" s="106" t="str">
        <f t="shared" si="59"/>
        <v>TB Khá</v>
      </c>
      <c r="I1261" s="122" t="s">
        <v>81</v>
      </c>
      <c r="J1261" s="107"/>
    </row>
    <row r="1262" spans="1:10" s="108" customFormat="1" ht="17.25" customHeight="1" x14ac:dyDescent="0.25">
      <c r="A1262" s="102">
        <v>1253</v>
      </c>
      <c r="B1262" s="103" t="s">
        <v>1387</v>
      </c>
      <c r="C1262" s="120">
        <v>503190012</v>
      </c>
      <c r="D1262" s="121" t="s">
        <v>516</v>
      </c>
      <c r="E1262" s="120">
        <v>3.09</v>
      </c>
      <c r="F1262" s="106" t="str">
        <f t="shared" si="58"/>
        <v>Khá</v>
      </c>
      <c r="G1262" s="120">
        <v>58</v>
      </c>
      <c r="H1262" s="106" t="str">
        <f t="shared" si="59"/>
        <v>Trung bình</v>
      </c>
      <c r="I1262" s="120" t="s">
        <v>79</v>
      </c>
      <c r="J1262" s="107"/>
    </row>
    <row r="1263" spans="1:10" s="108" customFormat="1" ht="17.25" customHeight="1" x14ac:dyDescent="0.25">
      <c r="A1263" s="102">
        <v>1254</v>
      </c>
      <c r="B1263" s="103" t="s">
        <v>1387</v>
      </c>
      <c r="C1263" s="120">
        <v>503190013</v>
      </c>
      <c r="D1263" s="121" t="s">
        <v>628</v>
      </c>
      <c r="E1263" s="120">
        <v>2.76</v>
      </c>
      <c r="F1263" s="106" t="str">
        <f t="shared" si="58"/>
        <v>Khá</v>
      </c>
      <c r="G1263" s="120">
        <v>69</v>
      </c>
      <c r="H1263" s="106" t="str">
        <f t="shared" si="59"/>
        <v>TB Khá</v>
      </c>
      <c r="I1263" s="122" t="s">
        <v>81</v>
      </c>
      <c r="J1263" s="107"/>
    </row>
    <row r="1264" spans="1:10" s="108" customFormat="1" ht="17.25" customHeight="1" x14ac:dyDescent="0.25">
      <c r="A1264" s="102">
        <v>1255</v>
      </c>
      <c r="B1264" s="103" t="s">
        <v>1387</v>
      </c>
      <c r="C1264" s="120">
        <v>503190014</v>
      </c>
      <c r="D1264" s="121" t="s">
        <v>629</v>
      </c>
      <c r="E1264" s="120">
        <v>3.26</v>
      </c>
      <c r="F1264" s="106" t="str">
        <f t="shared" si="58"/>
        <v>Giỏi</v>
      </c>
      <c r="G1264" s="120">
        <v>79</v>
      </c>
      <c r="H1264" s="106" t="str">
        <f t="shared" si="59"/>
        <v>Khá</v>
      </c>
      <c r="I1264" s="123" t="s">
        <v>76</v>
      </c>
      <c r="J1264" s="107"/>
    </row>
    <row r="1265" spans="1:10" s="108" customFormat="1" ht="17.25" customHeight="1" x14ac:dyDescent="0.25">
      <c r="A1265" s="102">
        <v>1256</v>
      </c>
      <c r="B1265" s="103" t="s">
        <v>1387</v>
      </c>
      <c r="C1265" s="120">
        <v>503190015</v>
      </c>
      <c r="D1265" s="121" t="s">
        <v>630</v>
      </c>
      <c r="E1265" s="120">
        <v>3.44</v>
      </c>
      <c r="F1265" s="106" t="str">
        <f t="shared" si="58"/>
        <v>Giỏi</v>
      </c>
      <c r="G1265" s="120">
        <v>76</v>
      </c>
      <c r="H1265" s="106" t="str">
        <f t="shared" si="59"/>
        <v>Khá</v>
      </c>
      <c r="I1265" s="122" t="s">
        <v>76</v>
      </c>
      <c r="J1265" s="107"/>
    </row>
    <row r="1266" spans="1:10" s="108" customFormat="1" ht="17.25" customHeight="1" x14ac:dyDescent="0.25">
      <c r="A1266" s="102">
        <v>1257</v>
      </c>
      <c r="B1266" s="103" t="s">
        <v>1387</v>
      </c>
      <c r="C1266" s="120">
        <v>503190018</v>
      </c>
      <c r="D1266" s="121" t="s">
        <v>631</v>
      </c>
      <c r="E1266" s="120">
        <v>3.79</v>
      </c>
      <c r="F1266" s="106" t="str">
        <f t="shared" si="58"/>
        <v>Xuất sắc</v>
      </c>
      <c r="G1266" s="120">
        <v>70</v>
      </c>
      <c r="H1266" s="106" t="str">
        <f t="shared" si="59"/>
        <v>Khá</v>
      </c>
      <c r="I1266" s="122" t="s">
        <v>76</v>
      </c>
      <c r="J1266" s="107"/>
    </row>
    <row r="1267" spans="1:10" s="108" customFormat="1" ht="17.25" customHeight="1" x14ac:dyDescent="0.25">
      <c r="A1267" s="102">
        <v>1258</v>
      </c>
      <c r="B1267" s="103" t="s">
        <v>1388</v>
      </c>
      <c r="C1267" s="124">
        <v>502190001</v>
      </c>
      <c r="D1267" s="125" t="s">
        <v>632</v>
      </c>
      <c r="E1267" s="104">
        <v>3.23</v>
      </c>
      <c r="F1267" s="106" t="str">
        <f t="shared" si="58"/>
        <v>Giỏi</v>
      </c>
      <c r="G1267" s="104">
        <v>54</v>
      </c>
      <c r="H1267" s="106" t="str">
        <f t="shared" si="59"/>
        <v>Trung bình</v>
      </c>
      <c r="I1267" s="109" t="s">
        <v>79</v>
      </c>
      <c r="J1267" s="107"/>
    </row>
    <row r="1268" spans="1:10" s="108" customFormat="1" ht="17.25" customHeight="1" x14ac:dyDescent="0.25">
      <c r="A1268" s="102">
        <v>1259</v>
      </c>
      <c r="B1268" s="103" t="s">
        <v>1388</v>
      </c>
      <c r="C1268" s="124">
        <v>502190002</v>
      </c>
      <c r="D1268" s="125" t="s">
        <v>633</v>
      </c>
      <c r="E1268" s="104">
        <v>3.5</v>
      </c>
      <c r="F1268" s="106" t="str">
        <f t="shared" si="58"/>
        <v>Giỏi</v>
      </c>
      <c r="G1268" s="104">
        <v>76</v>
      </c>
      <c r="H1268" s="106" t="str">
        <f t="shared" si="59"/>
        <v>Khá</v>
      </c>
      <c r="I1268" s="126" t="s">
        <v>76</v>
      </c>
      <c r="J1268" s="107"/>
    </row>
    <row r="1269" spans="1:10" s="108" customFormat="1" ht="17.25" customHeight="1" x14ac:dyDescent="0.25">
      <c r="A1269" s="102">
        <v>1260</v>
      </c>
      <c r="B1269" s="103" t="s">
        <v>1388</v>
      </c>
      <c r="C1269" s="124">
        <v>502190003</v>
      </c>
      <c r="D1269" s="125" t="s">
        <v>634</v>
      </c>
      <c r="E1269" s="104">
        <v>3.38</v>
      </c>
      <c r="F1269" s="106" t="str">
        <f t="shared" si="58"/>
        <v>Giỏi</v>
      </c>
      <c r="G1269" s="104">
        <v>62</v>
      </c>
      <c r="H1269" s="106" t="str">
        <f t="shared" si="59"/>
        <v>TB Khá</v>
      </c>
      <c r="I1269" s="109" t="s">
        <v>82</v>
      </c>
      <c r="J1269" s="107"/>
    </row>
    <row r="1270" spans="1:10" s="108" customFormat="1" ht="17.25" customHeight="1" x14ac:dyDescent="0.25">
      <c r="A1270" s="102">
        <v>1261</v>
      </c>
      <c r="B1270" s="103" t="s">
        <v>1388</v>
      </c>
      <c r="C1270" s="124">
        <v>502190004</v>
      </c>
      <c r="D1270" s="125" t="s">
        <v>635</v>
      </c>
      <c r="E1270" s="104">
        <v>2.95</v>
      </c>
      <c r="F1270" s="106" t="str">
        <f t="shared" si="58"/>
        <v>Khá</v>
      </c>
      <c r="G1270" s="104">
        <v>53</v>
      </c>
      <c r="H1270" s="106" t="str">
        <f t="shared" si="59"/>
        <v>Trung bình</v>
      </c>
      <c r="I1270" s="109" t="s">
        <v>79</v>
      </c>
      <c r="J1270" s="107"/>
    </row>
    <row r="1271" spans="1:10" s="108" customFormat="1" ht="17.25" customHeight="1" x14ac:dyDescent="0.25">
      <c r="A1271" s="102">
        <v>1262</v>
      </c>
      <c r="B1271" s="103" t="s">
        <v>1388</v>
      </c>
      <c r="C1271" s="124">
        <v>502190005</v>
      </c>
      <c r="D1271" s="125" t="s">
        <v>636</v>
      </c>
      <c r="E1271" s="104">
        <v>3.1</v>
      </c>
      <c r="F1271" s="106" t="str">
        <f t="shared" si="58"/>
        <v>Khá</v>
      </c>
      <c r="G1271" s="104">
        <v>64</v>
      </c>
      <c r="H1271" s="106" t="str">
        <f t="shared" si="59"/>
        <v>TB Khá</v>
      </c>
      <c r="I1271" s="111" t="s">
        <v>82</v>
      </c>
      <c r="J1271" s="107"/>
    </row>
    <row r="1272" spans="1:10" s="108" customFormat="1" ht="17.25" customHeight="1" x14ac:dyDescent="0.25">
      <c r="A1272" s="102">
        <v>1263</v>
      </c>
      <c r="B1272" s="103" t="s">
        <v>1388</v>
      </c>
      <c r="C1272" s="124">
        <v>502190006</v>
      </c>
      <c r="D1272" s="125" t="s">
        <v>637</v>
      </c>
      <c r="E1272" s="104">
        <v>3.28</v>
      </c>
      <c r="F1272" s="106" t="str">
        <f t="shared" si="58"/>
        <v>Giỏi</v>
      </c>
      <c r="G1272" s="104">
        <v>80</v>
      </c>
      <c r="H1272" s="106" t="str">
        <f t="shared" si="59"/>
        <v>Tốt</v>
      </c>
      <c r="I1272" s="109" t="s">
        <v>77</v>
      </c>
      <c r="J1272" s="107"/>
    </row>
    <row r="1273" spans="1:10" s="108" customFormat="1" ht="17.25" customHeight="1" x14ac:dyDescent="0.25">
      <c r="A1273" s="102">
        <v>1264</v>
      </c>
      <c r="B1273" s="103" t="s">
        <v>1388</v>
      </c>
      <c r="C1273" s="124">
        <v>502190007</v>
      </c>
      <c r="D1273" s="125" t="s">
        <v>638</v>
      </c>
      <c r="E1273" s="104">
        <v>2.78</v>
      </c>
      <c r="F1273" s="106" t="str">
        <f t="shared" si="58"/>
        <v>Khá</v>
      </c>
      <c r="G1273" s="104">
        <v>57</v>
      </c>
      <c r="H1273" s="106" t="str">
        <f t="shared" si="59"/>
        <v>Trung bình</v>
      </c>
      <c r="I1273" s="109" t="s">
        <v>79</v>
      </c>
      <c r="J1273" s="107"/>
    </row>
    <row r="1274" spans="1:10" s="108" customFormat="1" ht="17.25" customHeight="1" x14ac:dyDescent="0.25">
      <c r="A1274" s="102">
        <v>1265</v>
      </c>
      <c r="B1274" s="103" t="s">
        <v>1388</v>
      </c>
      <c r="C1274" s="124">
        <v>502190008</v>
      </c>
      <c r="D1274" s="125" t="s">
        <v>639</v>
      </c>
      <c r="E1274" s="104">
        <v>3.48</v>
      </c>
      <c r="F1274" s="106" t="str">
        <f t="shared" si="58"/>
        <v>Giỏi</v>
      </c>
      <c r="G1274" s="104">
        <v>64</v>
      </c>
      <c r="H1274" s="106" t="str">
        <f t="shared" si="59"/>
        <v>TB Khá</v>
      </c>
      <c r="I1274" s="109" t="s">
        <v>82</v>
      </c>
      <c r="J1274" s="107"/>
    </row>
    <row r="1275" spans="1:10" s="108" customFormat="1" ht="17.25" customHeight="1" x14ac:dyDescent="0.25">
      <c r="A1275" s="102">
        <v>1266</v>
      </c>
      <c r="B1275" s="103" t="s">
        <v>1388</v>
      </c>
      <c r="C1275" s="124">
        <v>502190009</v>
      </c>
      <c r="D1275" s="125" t="s">
        <v>640</v>
      </c>
      <c r="E1275" s="104">
        <v>3.38</v>
      </c>
      <c r="F1275" s="106" t="str">
        <f t="shared" si="58"/>
        <v>Giỏi</v>
      </c>
      <c r="G1275" s="104">
        <v>59</v>
      </c>
      <c r="H1275" s="106" t="str">
        <f t="shared" si="59"/>
        <v>Trung bình</v>
      </c>
      <c r="I1275" s="111" t="s">
        <v>79</v>
      </c>
      <c r="J1275" s="107"/>
    </row>
    <row r="1276" spans="1:10" s="108" customFormat="1" ht="17.25" customHeight="1" x14ac:dyDescent="0.25">
      <c r="A1276" s="102">
        <v>1267</v>
      </c>
      <c r="B1276" s="103" t="s">
        <v>1388</v>
      </c>
      <c r="C1276" s="124">
        <v>502190010</v>
      </c>
      <c r="D1276" s="125" t="s">
        <v>641</v>
      </c>
      <c r="E1276" s="104">
        <v>2.78</v>
      </c>
      <c r="F1276" s="106" t="str">
        <f t="shared" si="58"/>
        <v>Khá</v>
      </c>
      <c r="G1276" s="104">
        <v>73</v>
      </c>
      <c r="H1276" s="106" t="str">
        <f t="shared" si="59"/>
        <v>Khá</v>
      </c>
      <c r="I1276" s="109" t="s">
        <v>76</v>
      </c>
      <c r="J1276" s="107"/>
    </row>
    <row r="1277" spans="1:10" s="108" customFormat="1" ht="17.25" customHeight="1" x14ac:dyDescent="0.25">
      <c r="A1277" s="102">
        <v>1268</v>
      </c>
      <c r="B1277" s="103" t="s">
        <v>1388</v>
      </c>
      <c r="C1277" s="124">
        <v>502190011</v>
      </c>
      <c r="D1277" s="125" t="s">
        <v>642</v>
      </c>
      <c r="E1277" s="104">
        <v>3.43</v>
      </c>
      <c r="F1277" s="106" t="str">
        <f t="shared" si="58"/>
        <v>Giỏi</v>
      </c>
      <c r="G1277" s="104">
        <v>78</v>
      </c>
      <c r="H1277" s="106" t="str">
        <f t="shared" si="59"/>
        <v>Khá</v>
      </c>
      <c r="I1277" s="109" t="s">
        <v>76</v>
      </c>
      <c r="J1277" s="107"/>
    </row>
    <row r="1278" spans="1:10" s="108" customFormat="1" ht="17.25" customHeight="1" x14ac:dyDescent="0.25">
      <c r="A1278" s="102">
        <v>1269</v>
      </c>
      <c r="B1278" s="103" t="s">
        <v>1388</v>
      </c>
      <c r="C1278" s="124">
        <v>502190012</v>
      </c>
      <c r="D1278" s="125" t="s">
        <v>643</v>
      </c>
      <c r="E1278" s="104">
        <v>3.4</v>
      </c>
      <c r="F1278" s="106" t="str">
        <f t="shared" si="58"/>
        <v>Giỏi</v>
      </c>
      <c r="G1278" s="104">
        <v>68</v>
      </c>
      <c r="H1278" s="106" t="str">
        <f t="shared" si="59"/>
        <v>TB Khá</v>
      </c>
      <c r="I1278" s="109" t="s">
        <v>82</v>
      </c>
      <c r="J1278" s="107"/>
    </row>
    <row r="1279" spans="1:10" s="108" customFormat="1" ht="17.25" customHeight="1" x14ac:dyDescent="0.25">
      <c r="A1279" s="102">
        <v>1270</v>
      </c>
      <c r="B1279" s="103" t="s">
        <v>1388</v>
      </c>
      <c r="C1279" s="124">
        <v>502190013</v>
      </c>
      <c r="D1279" s="125" t="s">
        <v>644</v>
      </c>
      <c r="E1279" s="104">
        <v>3.5</v>
      </c>
      <c r="F1279" s="106" t="str">
        <f t="shared" si="58"/>
        <v>Giỏi</v>
      </c>
      <c r="G1279" s="104">
        <v>85</v>
      </c>
      <c r="H1279" s="106" t="str">
        <f t="shared" si="59"/>
        <v>Tốt</v>
      </c>
      <c r="I1279" s="109" t="s">
        <v>77</v>
      </c>
      <c r="J1279" s="107"/>
    </row>
    <row r="1280" spans="1:10" s="108" customFormat="1" ht="17.25" customHeight="1" x14ac:dyDescent="0.25">
      <c r="A1280" s="102">
        <v>1271</v>
      </c>
      <c r="B1280" s="103" t="s">
        <v>1388</v>
      </c>
      <c r="C1280" s="124">
        <v>502190015</v>
      </c>
      <c r="D1280" s="125" t="s">
        <v>645</v>
      </c>
      <c r="E1280" s="104">
        <v>3.3</v>
      </c>
      <c r="F1280" s="106" t="str">
        <f t="shared" si="58"/>
        <v>Giỏi</v>
      </c>
      <c r="G1280" s="104">
        <v>73</v>
      </c>
      <c r="H1280" s="106" t="str">
        <f t="shared" si="59"/>
        <v>Khá</v>
      </c>
      <c r="I1280" s="109" t="s">
        <v>76</v>
      </c>
      <c r="J1280" s="107"/>
    </row>
    <row r="1281" spans="1:10" s="108" customFormat="1" ht="17.25" customHeight="1" x14ac:dyDescent="0.25">
      <c r="A1281" s="102">
        <v>1272</v>
      </c>
      <c r="B1281" s="103" t="s">
        <v>1388</v>
      </c>
      <c r="C1281" s="124">
        <v>502190016</v>
      </c>
      <c r="D1281" s="125" t="s">
        <v>646</v>
      </c>
      <c r="E1281" s="104">
        <v>3.13</v>
      </c>
      <c r="F1281" s="106" t="str">
        <f t="shared" si="58"/>
        <v>Khá</v>
      </c>
      <c r="G1281" s="104">
        <v>71</v>
      </c>
      <c r="H1281" s="106" t="str">
        <f t="shared" si="59"/>
        <v>Khá</v>
      </c>
      <c r="I1281" s="111" t="s">
        <v>76</v>
      </c>
      <c r="J1281" s="107"/>
    </row>
    <row r="1282" spans="1:10" s="108" customFormat="1" ht="17.25" customHeight="1" x14ac:dyDescent="0.25">
      <c r="A1282" s="102">
        <v>1273</v>
      </c>
      <c r="B1282" s="103" t="s">
        <v>1388</v>
      </c>
      <c r="C1282" s="124">
        <v>502190018</v>
      </c>
      <c r="D1282" s="125" t="s">
        <v>647</v>
      </c>
      <c r="E1282" s="104">
        <v>3.38</v>
      </c>
      <c r="F1282" s="106" t="str">
        <f t="shared" si="58"/>
        <v>Giỏi</v>
      </c>
      <c r="G1282" s="104">
        <v>68</v>
      </c>
      <c r="H1282" s="106" t="str">
        <f t="shared" si="59"/>
        <v>TB Khá</v>
      </c>
      <c r="I1282" s="109" t="s">
        <v>82</v>
      </c>
      <c r="J1282" s="107"/>
    </row>
    <row r="1283" spans="1:10" s="108" customFormat="1" ht="17.25" customHeight="1" x14ac:dyDescent="0.25">
      <c r="A1283" s="102">
        <v>1274</v>
      </c>
      <c r="B1283" s="103" t="s">
        <v>1388</v>
      </c>
      <c r="C1283" s="124">
        <v>502190019</v>
      </c>
      <c r="D1283" s="125" t="s">
        <v>648</v>
      </c>
      <c r="E1283" s="104">
        <v>2.88</v>
      </c>
      <c r="F1283" s="106" t="str">
        <f t="shared" si="58"/>
        <v>Khá</v>
      </c>
      <c r="G1283" s="104">
        <v>57</v>
      </c>
      <c r="H1283" s="106" t="str">
        <f t="shared" si="59"/>
        <v>Trung bình</v>
      </c>
      <c r="I1283" s="126" t="s">
        <v>79</v>
      </c>
      <c r="J1283" s="107"/>
    </row>
    <row r="1284" spans="1:10" s="108" customFormat="1" ht="17.25" customHeight="1" x14ac:dyDescent="0.25">
      <c r="A1284" s="102">
        <v>1275</v>
      </c>
      <c r="B1284" s="103" t="s">
        <v>1388</v>
      </c>
      <c r="C1284" s="124">
        <v>502190020</v>
      </c>
      <c r="D1284" s="125" t="s">
        <v>649</v>
      </c>
      <c r="E1284" s="104">
        <v>3.68</v>
      </c>
      <c r="F1284" s="106" t="str">
        <f t="shared" si="58"/>
        <v>Xuất sắc</v>
      </c>
      <c r="G1284" s="104">
        <v>76</v>
      </c>
      <c r="H1284" s="106" t="str">
        <f t="shared" si="59"/>
        <v>Khá</v>
      </c>
      <c r="I1284" s="109" t="s">
        <v>76</v>
      </c>
      <c r="J1284" s="107"/>
    </row>
    <row r="1285" spans="1:10" s="108" customFormat="1" ht="17.25" customHeight="1" x14ac:dyDescent="0.25">
      <c r="A1285" s="102">
        <v>1276</v>
      </c>
      <c r="B1285" s="103" t="s">
        <v>1388</v>
      </c>
      <c r="C1285" s="124">
        <v>502190023</v>
      </c>
      <c r="D1285" s="125" t="s">
        <v>650</v>
      </c>
      <c r="E1285" s="104">
        <v>3.11</v>
      </c>
      <c r="F1285" s="106" t="str">
        <f t="shared" si="58"/>
        <v>Khá</v>
      </c>
      <c r="G1285" s="104">
        <v>68</v>
      </c>
      <c r="H1285" s="106" t="str">
        <f t="shared" si="59"/>
        <v>TB Khá</v>
      </c>
      <c r="I1285" s="109" t="s">
        <v>82</v>
      </c>
      <c r="J1285" s="107"/>
    </row>
    <row r="1286" spans="1:10" s="108" customFormat="1" ht="17.25" customHeight="1" x14ac:dyDescent="0.25">
      <c r="A1286" s="102">
        <v>1277</v>
      </c>
      <c r="B1286" s="103" t="s">
        <v>1388</v>
      </c>
      <c r="C1286" s="124">
        <v>502190024</v>
      </c>
      <c r="D1286" s="125" t="s">
        <v>651</v>
      </c>
      <c r="E1286" s="104">
        <v>3.24</v>
      </c>
      <c r="F1286" s="106" t="str">
        <f t="shared" si="58"/>
        <v>Giỏi</v>
      </c>
      <c r="G1286" s="104">
        <v>73</v>
      </c>
      <c r="H1286" s="106" t="str">
        <f t="shared" si="59"/>
        <v>Khá</v>
      </c>
      <c r="I1286" s="109" t="s">
        <v>76</v>
      </c>
      <c r="J1286" s="107"/>
    </row>
    <row r="1287" spans="1:10" s="108" customFormat="1" ht="17.25" customHeight="1" x14ac:dyDescent="0.25">
      <c r="A1287" s="102">
        <v>1278</v>
      </c>
      <c r="B1287" s="103" t="s">
        <v>1388</v>
      </c>
      <c r="C1287" s="124">
        <v>502190025</v>
      </c>
      <c r="D1287" s="125" t="s">
        <v>652</v>
      </c>
      <c r="E1287" s="104">
        <v>3.55</v>
      </c>
      <c r="F1287" s="106" t="str">
        <f t="shared" si="58"/>
        <v>Giỏi</v>
      </c>
      <c r="G1287" s="104">
        <v>68</v>
      </c>
      <c r="H1287" s="106" t="str">
        <f t="shared" si="59"/>
        <v>TB Khá</v>
      </c>
      <c r="I1287" s="126" t="s">
        <v>82</v>
      </c>
      <c r="J1287" s="107"/>
    </row>
    <row r="1288" spans="1:10" s="108" customFormat="1" ht="17.25" customHeight="1" x14ac:dyDescent="0.25">
      <c r="A1288" s="102">
        <v>1279</v>
      </c>
      <c r="B1288" s="103" t="s">
        <v>1388</v>
      </c>
      <c r="C1288" s="124">
        <v>502190029</v>
      </c>
      <c r="D1288" s="125" t="s">
        <v>515</v>
      </c>
      <c r="E1288" s="104">
        <v>3.03</v>
      </c>
      <c r="F1288" s="106" t="str">
        <f t="shared" si="58"/>
        <v>Khá</v>
      </c>
      <c r="G1288" s="104">
        <v>58</v>
      </c>
      <c r="H1288" s="106" t="str">
        <f t="shared" si="59"/>
        <v>Trung bình</v>
      </c>
      <c r="I1288" s="109" t="s">
        <v>79</v>
      </c>
      <c r="J1288" s="107"/>
    </row>
    <row r="1289" spans="1:10" s="108" customFormat="1" ht="17.25" customHeight="1" x14ac:dyDescent="0.25">
      <c r="A1289" s="102">
        <v>1280</v>
      </c>
      <c r="B1289" s="103" t="s">
        <v>1388</v>
      </c>
      <c r="C1289" s="124">
        <v>502190031</v>
      </c>
      <c r="D1289" s="125" t="s">
        <v>653</v>
      </c>
      <c r="E1289" s="104">
        <v>3.15</v>
      </c>
      <c r="F1289" s="106" t="str">
        <f t="shared" si="58"/>
        <v>Khá</v>
      </c>
      <c r="G1289" s="104">
        <v>61</v>
      </c>
      <c r="H1289" s="106" t="str">
        <f t="shared" si="59"/>
        <v>TB Khá</v>
      </c>
      <c r="I1289" s="109" t="s">
        <v>82</v>
      </c>
      <c r="J1289" s="107"/>
    </row>
    <row r="1290" spans="1:10" s="108" customFormat="1" ht="17.25" customHeight="1" x14ac:dyDescent="0.25">
      <c r="A1290" s="102">
        <v>1281</v>
      </c>
      <c r="B1290" s="103" t="s">
        <v>1388</v>
      </c>
      <c r="C1290" s="124">
        <v>502190032</v>
      </c>
      <c r="D1290" s="125" t="s">
        <v>654</v>
      </c>
      <c r="E1290" s="104">
        <v>3.28</v>
      </c>
      <c r="F1290" s="106" t="str">
        <f t="shared" si="58"/>
        <v>Giỏi</v>
      </c>
      <c r="G1290" s="104">
        <v>78</v>
      </c>
      <c r="H1290" s="106" t="str">
        <f t="shared" si="59"/>
        <v>Khá</v>
      </c>
      <c r="I1290" s="109" t="s">
        <v>76</v>
      </c>
      <c r="J1290" s="107"/>
    </row>
    <row r="1291" spans="1:10" s="108" customFormat="1" ht="17.25" customHeight="1" x14ac:dyDescent="0.25">
      <c r="A1291" s="102">
        <v>1282</v>
      </c>
      <c r="B1291" s="103" t="s">
        <v>1388</v>
      </c>
      <c r="C1291" s="124">
        <v>502190033</v>
      </c>
      <c r="D1291" s="125" t="s">
        <v>655</v>
      </c>
      <c r="E1291" s="104">
        <v>3.15</v>
      </c>
      <c r="F1291" s="106" t="str">
        <f t="shared" ref="F1291:F1294" si="60">IF(E1291&lt;2,"Yếu",IF(E1291&lt;2.5,"Trung bình",IF(E1291&lt;3.2,"Khá",IF(E1291&lt;3.6,"Giỏi","Xuất sắc"))))</f>
        <v>Khá</v>
      </c>
      <c r="G1291" s="104">
        <v>65</v>
      </c>
      <c r="H1291" s="106" t="str">
        <f t="shared" ref="H1291:H1294" si="61">IF(G1291&lt;30,"Kém",IF(G1291&lt;50,"Yếu",IF(G1291&lt;60,"Trung bình",IF(G1291&lt;70,"TB Khá",IF(G1291&lt;80,"Khá",IF(G1291&lt;90,"Tốt","Xuất sắc"))))))</f>
        <v>TB Khá</v>
      </c>
      <c r="I1291" s="109" t="s">
        <v>82</v>
      </c>
      <c r="J1291" s="107"/>
    </row>
    <row r="1292" spans="1:10" s="108" customFormat="1" ht="17.25" customHeight="1" x14ac:dyDescent="0.25">
      <c r="A1292" s="102">
        <v>1283</v>
      </c>
      <c r="B1292" s="103" t="s">
        <v>1388</v>
      </c>
      <c r="C1292" s="124">
        <v>502190034</v>
      </c>
      <c r="D1292" s="125" t="s">
        <v>656</v>
      </c>
      <c r="E1292" s="104">
        <v>2.98</v>
      </c>
      <c r="F1292" s="106" t="str">
        <f t="shared" si="60"/>
        <v>Khá</v>
      </c>
      <c r="G1292" s="104">
        <v>60</v>
      </c>
      <c r="H1292" s="106" t="str">
        <f t="shared" si="61"/>
        <v>TB Khá</v>
      </c>
      <c r="I1292" s="109" t="s">
        <v>82</v>
      </c>
      <c r="J1292" s="107"/>
    </row>
    <row r="1293" spans="1:10" s="108" customFormat="1" ht="17.25" customHeight="1" x14ac:dyDescent="0.25">
      <c r="A1293" s="102">
        <v>1284</v>
      </c>
      <c r="B1293" s="103" t="s">
        <v>1388</v>
      </c>
      <c r="C1293" s="124">
        <v>502190035</v>
      </c>
      <c r="D1293" s="125" t="s">
        <v>657</v>
      </c>
      <c r="E1293" s="104">
        <v>2.98</v>
      </c>
      <c r="F1293" s="106" t="str">
        <f t="shared" si="60"/>
        <v>Khá</v>
      </c>
      <c r="G1293" s="104">
        <v>82</v>
      </c>
      <c r="H1293" s="106" t="str">
        <f t="shared" si="61"/>
        <v>Tốt</v>
      </c>
      <c r="I1293" s="109" t="s">
        <v>76</v>
      </c>
      <c r="J1293" s="107"/>
    </row>
    <row r="1294" spans="1:10" s="108" customFormat="1" ht="17.25" customHeight="1" x14ac:dyDescent="0.25">
      <c r="A1294" s="102">
        <v>1285</v>
      </c>
      <c r="B1294" s="103" t="s">
        <v>1388</v>
      </c>
      <c r="C1294" s="124">
        <v>502190036</v>
      </c>
      <c r="D1294" s="125" t="s">
        <v>658</v>
      </c>
      <c r="E1294" s="104">
        <v>3.11</v>
      </c>
      <c r="F1294" s="106" t="str">
        <f t="shared" si="60"/>
        <v>Khá</v>
      </c>
      <c r="G1294" s="104">
        <v>66</v>
      </c>
      <c r="H1294" s="106" t="str">
        <f t="shared" si="61"/>
        <v>TB Khá</v>
      </c>
      <c r="I1294" s="126" t="s">
        <v>82</v>
      </c>
      <c r="J1294" s="107"/>
    </row>
    <row r="1295" spans="1:10" s="49" customFormat="1" ht="9.75" customHeight="1" x14ac:dyDescent="0.25">
      <c r="A1295" s="50"/>
      <c r="B1295" s="50"/>
      <c r="C1295" s="51"/>
      <c r="D1295" s="52"/>
      <c r="E1295" s="51"/>
      <c r="F1295" s="53"/>
      <c r="G1295" s="53"/>
      <c r="H1295" s="54"/>
      <c r="I1295" s="54"/>
    </row>
    <row r="1296" spans="1:10" x14ac:dyDescent="0.25">
      <c r="A1296" s="166" t="s">
        <v>1389</v>
      </c>
      <c r="B1296" s="166"/>
      <c r="C1296" s="166"/>
    </row>
    <row r="1297" spans="1:9" ht="15.75" x14ac:dyDescent="0.25">
      <c r="A1297" s="57"/>
      <c r="B1297" s="57"/>
      <c r="C1297" s="58"/>
      <c r="D1297" s="59"/>
      <c r="E1297" s="167" t="s">
        <v>1391</v>
      </c>
      <c r="F1297" s="167"/>
      <c r="G1297" s="167"/>
      <c r="H1297" s="167"/>
      <c r="I1297" s="167"/>
    </row>
    <row r="1298" spans="1:9" x14ac:dyDescent="0.25">
      <c r="D1298" s="61"/>
      <c r="E1298" s="157" t="s">
        <v>62</v>
      </c>
      <c r="F1298" s="157"/>
      <c r="G1298" s="157"/>
      <c r="H1298" s="157"/>
      <c r="I1298" s="157"/>
    </row>
    <row r="1299" spans="1:9" x14ac:dyDescent="0.25">
      <c r="D1299" s="62"/>
      <c r="E1299" s="65"/>
      <c r="F1299" s="35"/>
      <c r="G1299" s="35"/>
      <c r="H1299" s="35"/>
      <c r="I1299" s="35"/>
    </row>
    <row r="1300" spans="1:9" x14ac:dyDescent="0.25">
      <c r="D1300" s="62"/>
      <c r="E1300" s="65"/>
      <c r="F1300" s="35"/>
      <c r="G1300" s="35"/>
      <c r="H1300" s="35"/>
      <c r="I1300" s="35"/>
    </row>
    <row r="1301" spans="1:9" x14ac:dyDescent="0.25">
      <c r="D1301" s="62"/>
      <c r="E1301" s="65"/>
      <c r="F1301" s="35"/>
      <c r="G1301" s="35"/>
      <c r="H1301" s="35"/>
      <c r="I1301" s="35"/>
    </row>
    <row r="1302" spans="1:9" x14ac:dyDescent="0.25">
      <c r="D1302" s="62"/>
      <c r="E1302" s="65"/>
      <c r="F1302" s="35"/>
      <c r="G1302" s="35"/>
      <c r="H1302" s="35"/>
      <c r="I1302" s="35"/>
    </row>
    <row r="1303" spans="1:9" x14ac:dyDescent="0.25">
      <c r="D1303" s="62"/>
      <c r="E1303" s="157" t="s">
        <v>63</v>
      </c>
      <c r="F1303" s="157"/>
      <c r="G1303" s="157"/>
      <c r="H1303" s="157"/>
      <c r="I1303" s="157"/>
    </row>
  </sheetData>
  <autoFilter ref="A9:AR1294"/>
  <sortState ref="C989:I1037">
    <sortCondition ref="C989:C1037"/>
  </sortState>
  <mergeCells count="16">
    <mergeCell ref="E1303:I1303"/>
    <mergeCell ref="A1:D1"/>
    <mergeCell ref="A2:D2"/>
    <mergeCell ref="A3:D3"/>
    <mergeCell ref="A8:A9"/>
    <mergeCell ref="B8:B9"/>
    <mergeCell ref="C8:C9"/>
    <mergeCell ref="D8:D9"/>
    <mergeCell ref="E8:F8"/>
    <mergeCell ref="A5:J5"/>
    <mergeCell ref="A6:J6"/>
    <mergeCell ref="J8:J9"/>
    <mergeCell ref="G8:H8"/>
    <mergeCell ref="A1296:C1296"/>
    <mergeCell ref="E1297:I1297"/>
    <mergeCell ref="E1298:I1298"/>
  </mergeCells>
  <pageMargins left="0.25" right="0" top="0.2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W1009"/>
  <sheetViews>
    <sheetView zoomScaleNormal="100" zoomScalePageLayoutView="180" workbookViewId="0">
      <selection activeCell="A5" sqref="A5:Z5"/>
    </sheetView>
  </sheetViews>
  <sheetFormatPr defaultColWidth="14.42578125" defaultRowHeight="15" customHeight="1" x14ac:dyDescent="0.25"/>
  <cols>
    <col min="1" max="1" width="3.7109375" style="3" customWidth="1"/>
    <col min="2" max="2" width="8.42578125" style="98" customWidth="1"/>
    <col min="3" max="3" width="7.85546875" style="146" customWidth="1"/>
    <col min="4" max="4" width="5.85546875" style="146" customWidth="1"/>
    <col min="5" max="5" width="4.5703125" style="146" customWidth="1"/>
    <col min="6" max="6" width="5.42578125" style="146" customWidth="1"/>
    <col min="7" max="7" width="5.28515625" style="146" customWidth="1"/>
    <col min="8" max="8" width="3.42578125" style="146" customWidth="1"/>
    <col min="9" max="10" width="5.140625" style="146" customWidth="1"/>
    <col min="11" max="11" width="4.28515625" style="146" customWidth="1"/>
    <col min="12" max="12" width="5.28515625" style="146" customWidth="1"/>
    <col min="13" max="13" width="5.140625" style="146" customWidth="1"/>
    <col min="14" max="14" width="5.28515625" style="146" customWidth="1"/>
    <col min="15" max="15" width="5.42578125" style="146" customWidth="1"/>
    <col min="16" max="16" width="5.7109375" style="146" customWidth="1"/>
    <col min="17" max="17" width="4.7109375" style="146" bestFit="1" customWidth="1"/>
    <col min="18" max="19" width="4" style="146" customWidth="1"/>
    <col min="20" max="20" width="4.42578125" style="146" customWidth="1"/>
    <col min="21" max="24" width="5.140625" style="146" customWidth="1"/>
    <col min="25" max="25" width="4.28515625" style="146" customWidth="1"/>
    <col min="26" max="26" width="4" style="146" customWidth="1"/>
    <col min="27" max="27" width="3.42578125" style="146" customWidth="1"/>
    <col min="28" max="28" width="7.28515625" style="3" customWidth="1"/>
    <col min="29" max="29" width="4.7109375" style="3" customWidth="1"/>
    <col min="30" max="49" width="9.140625" style="3" customWidth="1"/>
    <col min="50" max="16384" width="14.42578125" style="3"/>
  </cols>
  <sheetData>
    <row r="1" spans="1:49" ht="15.75" customHeight="1" x14ac:dyDescent="0.25">
      <c r="A1" s="188" t="s">
        <v>0</v>
      </c>
      <c r="B1" s="169"/>
      <c r="C1" s="169"/>
      <c r="D1" s="169"/>
      <c r="E1" s="169"/>
      <c r="F1" s="169"/>
      <c r="G1" s="169"/>
      <c r="H1" s="169"/>
      <c r="I1" s="84"/>
      <c r="J1" s="84"/>
      <c r="K1" s="84"/>
      <c r="L1" s="84"/>
      <c r="M1" s="84"/>
      <c r="N1" s="84"/>
      <c r="O1" s="85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6.5" customHeight="1" x14ac:dyDescent="0.25">
      <c r="A2" s="189" t="s">
        <v>1</v>
      </c>
      <c r="B2" s="169"/>
      <c r="C2" s="169"/>
      <c r="D2" s="169"/>
      <c r="E2" s="169"/>
      <c r="F2" s="169"/>
      <c r="G2" s="169"/>
      <c r="H2" s="169"/>
      <c r="I2" s="84"/>
      <c r="J2" s="84"/>
      <c r="K2" s="84"/>
      <c r="L2" s="84"/>
      <c r="M2" s="84"/>
      <c r="N2" s="84"/>
      <c r="O2" s="168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84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6.5" customHeight="1" x14ac:dyDescent="0.25">
      <c r="A3" s="189" t="s">
        <v>2</v>
      </c>
      <c r="B3" s="169"/>
      <c r="C3" s="169"/>
      <c r="D3" s="169"/>
      <c r="E3" s="169"/>
      <c r="F3" s="169"/>
      <c r="G3" s="169"/>
      <c r="H3" s="169"/>
      <c r="I3" s="84"/>
      <c r="J3" s="84"/>
      <c r="K3" s="84"/>
      <c r="L3" s="84"/>
      <c r="M3" s="84"/>
      <c r="N3" s="84"/>
      <c r="O3" s="168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8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7.5" customHeight="1" x14ac:dyDescent="0.25">
      <c r="A4" s="148"/>
      <c r="B4" s="86"/>
      <c r="C4" s="87"/>
      <c r="D4" s="87"/>
      <c r="E4" s="87"/>
      <c r="F4" s="87"/>
      <c r="G4" s="87"/>
      <c r="H4" s="87"/>
      <c r="I4" s="84"/>
      <c r="J4" s="84"/>
      <c r="K4" s="84"/>
      <c r="L4" s="84"/>
      <c r="M4" s="84"/>
      <c r="N4" s="84"/>
      <c r="O4" s="88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84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20.25" customHeight="1" x14ac:dyDescent="0.3">
      <c r="A5" s="187" t="s">
        <v>1393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84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ht="60.75" customHeight="1" x14ac:dyDescent="0.25">
      <c r="A6" s="183" t="s">
        <v>1392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84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ht="9.75" customHeight="1" x14ac:dyDescent="0.25">
      <c r="A7" s="1"/>
      <c r="B7" s="89"/>
      <c r="C7" s="84"/>
      <c r="D7" s="90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s="127" customFormat="1" ht="15.75" customHeight="1" x14ac:dyDescent="0.25">
      <c r="A8" s="184" t="s">
        <v>3</v>
      </c>
      <c r="B8" s="184" t="s">
        <v>4</v>
      </c>
      <c r="C8" s="184" t="s">
        <v>5</v>
      </c>
      <c r="D8" s="186" t="s">
        <v>6</v>
      </c>
      <c r="E8" s="184" t="s">
        <v>7</v>
      </c>
      <c r="F8" s="184"/>
      <c r="G8" s="184"/>
      <c r="H8" s="184"/>
      <c r="I8" s="184"/>
      <c r="J8" s="184"/>
      <c r="K8" s="184"/>
      <c r="L8" s="184" t="s">
        <v>8</v>
      </c>
      <c r="M8" s="184"/>
      <c r="N8" s="184"/>
      <c r="O8" s="184"/>
      <c r="P8" s="184"/>
      <c r="Q8" s="184"/>
      <c r="R8" s="184"/>
      <c r="S8" s="184"/>
      <c r="T8" s="184" t="s">
        <v>9</v>
      </c>
      <c r="U8" s="184"/>
      <c r="V8" s="184"/>
      <c r="W8" s="184"/>
      <c r="X8" s="184"/>
      <c r="Y8" s="184"/>
      <c r="Z8" s="184"/>
      <c r="AA8" s="184"/>
      <c r="AB8" s="147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</row>
    <row r="9" spans="1:49" s="127" customFormat="1" ht="15.75" customHeight="1" x14ac:dyDescent="0.25">
      <c r="A9" s="185"/>
      <c r="B9" s="177"/>
      <c r="C9" s="185"/>
      <c r="D9" s="185"/>
      <c r="E9" s="150" t="s">
        <v>10</v>
      </c>
      <c r="F9" s="150" t="s">
        <v>11</v>
      </c>
      <c r="G9" s="150" t="s">
        <v>12</v>
      </c>
      <c r="H9" s="150" t="s">
        <v>13</v>
      </c>
      <c r="I9" s="150" t="s">
        <v>14</v>
      </c>
      <c r="J9" s="150" t="s">
        <v>15</v>
      </c>
      <c r="K9" s="150" t="s">
        <v>16</v>
      </c>
      <c r="L9" s="150" t="s">
        <v>10</v>
      </c>
      <c r="M9" s="150" t="s">
        <v>17</v>
      </c>
      <c r="N9" s="150" t="s">
        <v>12</v>
      </c>
      <c r="O9" s="150" t="s">
        <v>13</v>
      </c>
      <c r="P9" s="150" t="s">
        <v>14</v>
      </c>
      <c r="Q9" s="150" t="s">
        <v>15</v>
      </c>
      <c r="R9" s="150" t="s">
        <v>16</v>
      </c>
      <c r="S9" s="150" t="s">
        <v>18</v>
      </c>
      <c r="T9" s="150" t="s">
        <v>10</v>
      </c>
      <c r="U9" s="150" t="s">
        <v>11</v>
      </c>
      <c r="V9" s="150" t="s">
        <v>12</v>
      </c>
      <c r="W9" s="150" t="s">
        <v>13</v>
      </c>
      <c r="X9" s="150" t="s">
        <v>14</v>
      </c>
      <c r="Y9" s="150" t="s">
        <v>15</v>
      </c>
      <c r="Z9" s="150" t="s">
        <v>16</v>
      </c>
      <c r="AA9" s="150" t="s">
        <v>18</v>
      </c>
      <c r="AB9" s="147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</row>
    <row r="10" spans="1:49" s="130" customFormat="1" ht="16.5" customHeight="1" x14ac:dyDescent="0.25">
      <c r="A10" s="128">
        <v>1</v>
      </c>
      <c r="B10" s="178" t="s">
        <v>19</v>
      </c>
      <c r="C10" s="129" t="s">
        <v>22</v>
      </c>
      <c r="D10" s="129">
        <f>SUM(L10:S10)</f>
        <v>41</v>
      </c>
      <c r="E10" s="129"/>
      <c r="F10" s="129">
        <v>4</v>
      </c>
      <c r="G10" s="129">
        <v>32</v>
      </c>
      <c r="H10" s="129"/>
      <c r="I10" s="129">
        <v>5</v>
      </c>
      <c r="J10" s="129"/>
      <c r="K10" s="129"/>
      <c r="L10" s="129">
        <v>1</v>
      </c>
      <c r="M10" s="129">
        <v>18</v>
      </c>
      <c r="N10" s="129">
        <v>12</v>
      </c>
      <c r="O10" s="129">
        <v>9</v>
      </c>
      <c r="P10" s="129">
        <v>1</v>
      </c>
      <c r="Q10" s="129"/>
      <c r="R10" s="129"/>
      <c r="S10" s="129"/>
      <c r="T10" s="129"/>
      <c r="U10" s="129">
        <v>4</v>
      </c>
      <c r="V10" s="129">
        <v>26</v>
      </c>
      <c r="W10" s="129">
        <v>6</v>
      </c>
      <c r="X10" s="129">
        <v>5</v>
      </c>
      <c r="Y10" s="129"/>
      <c r="Z10" s="129"/>
      <c r="AA10" s="129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6"/>
      <c r="AQ10" s="6"/>
      <c r="AR10" s="6"/>
      <c r="AS10" s="6"/>
      <c r="AT10" s="7"/>
      <c r="AU10" s="7"/>
      <c r="AV10" s="7"/>
    </row>
    <row r="11" spans="1:49" s="130" customFormat="1" ht="16.5" customHeight="1" x14ac:dyDescent="0.25">
      <c r="A11" s="128">
        <v>2</v>
      </c>
      <c r="B11" s="179"/>
      <c r="C11" s="129" t="s">
        <v>23</v>
      </c>
      <c r="D11" s="129">
        <f t="shared" ref="D11:D17" si="0">SUM(L11:S11)</f>
        <v>41</v>
      </c>
      <c r="E11" s="129"/>
      <c r="F11" s="129"/>
      <c r="G11" s="129">
        <v>35</v>
      </c>
      <c r="H11" s="129"/>
      <c r="I11" s="129">
        <v>6</v>
      </c>
      <c r="J11" s="129"/>
      <c r="K11" s="129"/>
      <c r="L11" s="129">
        <v>7</v>
      </c>
      <c r="M11" s="129">
        <v>18</v>
      </c>
      <c r="N11" s="129">
        <v>7</v>
      </c>
      <c r="O11" s="129">
        <v>8</v>
      </c>
      <c r="P11" s="129">
        <v>1</v>
      </c>
      <c r="Q11" s="129"/>
      <c r="R11" s="129"/>
      <c r="S11" s="129"/>
      <c r="T11" s="129"/>
      <c r="U11" s="129"/>
      <c r="V11" s="129">
        <v>30</v>
      </c>
      <c r="W11" s="129">
        <v>4</v>
      </c>
      <c r="X11" s="129">
        <v>7</v>
      </c>
      <c r="Y11" s="129"/>
      <c r="Z11" s="129"/>
      <c r="AA11" s="129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6"/>
      <c r="AQ11" s="6"/>
      <c r="AR11" s="6"/>
      <c r="AS11" s="6"/>
      <c r="AT11" s="7"/>
      <c r="AU11" s="7"/>
      <c r="AV11" s="7"/>
    </row>
    <row r="12" spans="1:49" s="131" customFormat="1" ht="16.5" customHeight="1" x14ac:dyDescent="0.25">
      <c r="A12" s="128">
        <v>3</v>
      </c>
      <c r="B12" s="179"/>
      <c r="C12" s="129" t="s">
        <v>24</v>
      </c>
      <c r="D12" s="129">
        <f t="shared" si="0"/>
        <v>47</v>
      </c>
      <c r="E12" s="129"/>
      <c r="F12" s="129">
        <v>13</v>
      </c>
      <c r="G12" s="129">
        <v>32</v>
      </c>
      <c r="H12" s="129"/>
      <c r="I12" s="129">
        <v>1</v>
      </c>
      <c r="J12" s="129">
        <v>1</v>
      </c>
      <c r="K12" s="129"/>
      <c r="L12" s="129">
        <v>1</v>
      </c>
      <c r="M12" s="129">
        <v>10</v>
      </c>
      <c r="N12" s="129">
        <v>26</v>
      </c>
      <c r="O12" s="129">
        <v>7</v>
      </c>
      <c r="P12" s="129">
        <v>2</v>
      </c>
      <c r="Q12" s="129">
        <v>1</v>
      </c>
      <c r="R12" s="129"/>
      <c r="S12" s="129"/>
      <c r="T12" s="129"/>
      <c r="U12" s="129">
        <v>5</v>
      </c>
      <c r="V12" s="129">
        <v>32</v>
      </c>
      <c r="W12" s="129">
        <v>7</v>
      </c>
      <c r="X12" s="129">
        <v>2</v>
      </c>
      <c r="Y12" s="129">
        <v>1</v>
      </c>
      <c r="Z12" s="129"/>
      <c r="AA12" s="129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8"/>
      <c r="AU12" s="8"/>
      <c r="AV12" s="8"/>
    </row>
    <row r="13" spans="1:49" s="131" customFormat="1" ht="16.5" customHeight="1" x14ac:dyDescent="0.25">
      <c r="A13" s="128">
        <v>4</v>
      </c>
      <c r="B13" s="179"/>
      <c r="C13" s="129" t="s">
        <v>25</v>
      </c>
      <c r="D13" s="129">
        <f t="shared" si="0"/>
        <v>48</v>
      </c>
      <c r="E13" s="129"/>
      <c r="F13" s="129">
        <v>2</v>
      </c>
      <c r="G13" s="129">
        <v>38</v>
      </c>
      <c r="H13" s="129"/>
      <c r="I13" s="129">
        <v>8</v>
      </c>
      <c r="J13" s="129"/>
      <c r="K13" s="129"/>
      <c r="L13" s="129">
        <v>5</v>
      </c>
      <c r="M13" s="129">
        <v>16</v>
      </c>
      <c r="N13" s="129">
        <v>19</v>
      </c>
      <c r="O13" s="129">
        <v>5</v>
      </c>
      <c r="P13" s="129">
        <v>3</v>
      </c>
      <c r="Q13" s="129"/>
      <c r="R13" s="129"/>
      <c r="S13" s="129"/>
      <c r="T13" s="129"/>
      <c r="U13" s="129">
        <v>2</v>
      </c>
      <c r="V13" s="129">
        <v>34</v>
      </c>
      <c r="W13" s="129">
        <v>3</v>
      </c>
      <c r="X13" s="129">
        <v>9</v>
      </c>
      <c r="Y13" s="129"/>
      <c r="Z13" s="129"/>
      <c r="AA13" s="129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8"/>
      <c r="AU13" s="8"/>
      <c r="AV13" s="8"/>
    </row>
    <row r="14" spans="1:49" s="131" customFormat="1" ht="16.5" customHeight="1" x14ac:dyDescent="0.25">
      <c r="A14" s="128">
        <v>5</v>
      </c>
      <c r="B14" s="179"/>
      <c r="C14" s="129" t="s">
        <v>26</v>
      </c>
      <c r="D14" s="129">
        <f t="shared" si="0"/>
        <v>42</v>
      </c>
      <c r="E14" s="129">
        <v>1</v>
      </c>
      <c r="F14" s="129">
        <v>4</v>
      </c>
      <c r="G14" s="129">
        <v>32</v>
      </c>
      <c r="H14" s="129"/>
      <c r="I14" s="129">
        <v>4</v>
      </c>
      <c r="J14" s="129">
        <v>1</v>
      </c>
      <c r="K14" s="129"/>
      <c r="L14" s="129">
        <v>14</v>
      </c>
      <c r="M14" s="129">
        <v>21</v>
      </c>
      <c r="N14" s="129">
        <v>6</v>
      </c>
      <c r="O14" s="129">
        <v>1</v>
      </c>
      <c r="P14" s="129"/>
      <c r="Q14" s="129"/>
      <c r="R14" s="129"/>
      <c r="S14" s="129"/>
      <c r="T14" s="129">
        <v>1</v>
      </c>
      <c r="U14" s="129">
        <v>4</v>
      </c>
      <c r="V14" s="129">
        <v>31</v>
      </c>
      <c r="W14" s="129">
        <v>1</v>
      </c>
      <c r="X14" s="129">
        <v>4</v>
      </c>
      <c r="Y14" s="129">
        <v>1</v>
      </c>
      <c r="Z14" s="129"/>
      <c r="AA14" s="129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8"/>
      <c r="AU14" s="8"/>
      <c r="AV14" s="8"/>
    </row>
    <row r="15" spans="1:49" s="131" customFormat="1" ht="16.5" customHeight="1" x14ac:dyDescent="0.25">
      <c r="A15" s="128">
        <v>6</v>
      </c>
      <c r="B15" s="179"/>
      <c r="C15" s="129" t="s">
        <v>27</v>
      </c>
      <c r="D15" s="129">
        <f t="shared" si="0"/>
        <v>44</v>
      </c>
      <c r="E15" s="129"/>
      <c r="F15" s="129">
        <v>2</v>
      </c>
      <c r="G15" s="129">
        <v>39</v>
      </c>
      <c r="H15" s="129"/>
      <c r="I15" s="129">
        <v>3</v>
      </c>
      <c r="J15" s="129"/>
      <c r="K15" s="129"/>
      <c r="L15" s="129">
        <v>25</v>
      </c>
      <c r="M15" s="129">
        <v>14</v>
      </c>
      <c r="N15" s="129">
        <v>2</v>
      </c>
      <c r="O15" s="129">
        <v>3</v>
      </c>
      <c r="P15" s="129"/>
      <c r="Q15" s="129"/>
      <c r="R15" s="129"/>
      <c r="S15" s="129"/>
      <c r="T15" s="129"/>
      <c r="U15" s="129">
        <v>2</v>
      </c>
      <c r="V15" s="129">
        <v>37</v>
      </c>
      <c r="W15" s="129">
        <v>2</v>
      </c>
      <c r="X15" s="129">
        <v>3</v>
      </c>
      <c r="Y15" s="129"/>
      <c r="Z15" s="129"/>
      <c r="AA15" s="129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8"/>
      <c r="AU15" s="8"/>
      <c r="AV15" s="8"/>
    </row>
    <row r="16" spans="1:49" s="132" customFormat="1" ht="16.5" customHeight="1" x14ac:dyDescent="0.25">
      <c r="A16" s="128">
        <v>7</v>
      </c>
      <c r="B16" s="179"/>
      <c r="C16" s="129" t="s">
        <v>28</v>
      </c>
      <c r="D16" s="129">
        <f t="shared" si="0"/>
        <v>37</v>
      </c>
      <c r="E16" s="129"/>
      <c r="F16" s="129">
        <v>3</v>
      </c>
      <c r="G16" s="129">
        <v>31</v>
      </c>
      <c r="H16" s="129"/>
      <c r="I16" s="129">
        <v>3</v>
      </c>
      <c r="J16" s="129"/>
      <c r="K16" s="129"/>
      <c r="L16" s="129">
        <v>1</v>
      </c>
      <c r="M16" s="129">
        <v>1</v>
      </c>
      <c r="N16" s="129">
        <v>12</v>
      </c>
      <c r="O16" s="129">
        <v>19</v>
      </c>
      <c r="P16" s="129">
        <v>4</v>
      </c>
      <c r="Q16" s="129"/>
      <c r="R16" s="129"/>
      <c r="S16" s="129"/>
      <c r="T16" s="129"/>
      <c r="U16" s="129">
        <v>1</v>
      </c>
      <c r="V16" s="129">
        <v>13</v>
      </c>
      <c r="W16" s="129">
        <v>17</v>
      </c>
      <c r="X16" s="129">
        <v>6</v>
      </c>
      <c r="Y16" s="129"/>
      <c r="Z16" s="129"/>
      <c r="AA16" s="129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9"/>
      <c r="AQ16" s="9"/>
      <c r="AR16" s="9"/>
      <c r="AS16" s="9"/>
      <c r="AT16" s="10"/>
      <c r="AU16" s="10"/>
      <c r="AV16" s="10"/>
    </row>
    <row r="17" spans="1:48" s="132" customFormat="1" ht="16.5" customHeight="1" x14ac:dyDescent="0.25">
      <c r="A17" s="128">
        <v>8</v>
      </c>
      <c r="B17" s="179"/>
      <c r="C17" s="129" t="s">
        <v>29</v>
      </c>
      <c r="D17" s="129">
        <f t="shared" si="0"/>
        <v>50</v>
      </c>
      <c r="E17" s="129">
        <v>1</v>
      </c>
      <c r="F17" s="129">
        <v>1</v>
      </c>
      <c r="G17" s="129">
        <v>42</v>
      </c>
      <c r="H17" s="129"/>
      <c r="I17" s="129">
        <v>6</v>
      </c>
      <c r="J17" s="129"/>
      <c r="K17" s="129"/>
      <c r="L17" s="129">
        <v>0</v>
      </c>
      <c r="M17" s="129">
        <v>12</v>
      </c>
      <c r="N17" s="129">
        <v>17</v>
      </c>
      <c r="O17" s="129">
        <v>14</v>
      </c>
      <c r="P17" s="129">
        <v>7</v>
      </c>
      <c r="Q17" s="129"/>
      <c r="R17" s="129"/>
      <c r="S17" s="129"/>
      <c r="T17" s="129"/>
      <c r="U17" s="129">
        <v>2</v>
      </c>
      <c r="V17" s="129">
        <v>26</v>
      </c>
      <c r="W17" s="129">
        <v>12</v>
      </c>
      <c r="X17" s="129">
        <v>10</v>
      </c>
      <c r="Y17" s="129"/>
      <c r="Z17" s="129"/>
      <c r="AA17" s="129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9"/>
      <c r="AQ17" s="9"/>
      <c r="AR17" s="9"/>
      <c r="AS17" s="9"/>
      <c r="AT17" s="10"/>
      <c r="AU17" s="10"/>
      <c r="AV17" s="10"/>
    </row>
    <row r="18" spans="1:48" s="131" customFormat="1" ht="16.5" customHeight="1" x14ac:dyDescent="0.25">
      <c r="A18" s="133"/>
      <c r="B18" s="179"/>
      <c r="C18" s="134" t="s">
        <v>20</v>
      </c>
      <c r="D18" s="135">
        <f>SUM(D10:D17)</f>
        <v>350</v>
      </c>
      <c r="E18" s="135">
        <f t="shared" ref="E18:Y18" si="1">SUM(E10:E17)</f>
        <v>2</v>
      </c>
      <c r="F18" s="135">
        <f t="shared" si="1"/>
        <v>29</v>
      </c>
      <c r="G18" s="135">
        <f t="shared" si="1"/>
        <v>281</v>
      </c>
      <c r="H18" s="135"/>
      <c r="I18" s="135">
        <f t="shared" si="1"/>
        <v>36</v>
      </c>
      <c r="J18" s="135">
        <f t="shared" si="1"/>
        <v>2</v>
      </c>
      <c r="K18" s="135"/>
      <c r="L18" s="135">
        <f t="shared" si="1"/>
        <v>54</v>
      </c>
      <c r="M18" s="135">
        <f t="shared" si="1"/>
        <v>110</v>
      </c>
      <c r="N18" s="135">
        <f t="shared" si="1"/>
        <v>101</v>
      </c>
      <c r="O18" s="135">
        <f t="shared" si="1"/>
        <v>66</v>
      </c>
      <c r="P18" s="135">
        <f t="shared" si="1"/>
        <v>18</v>
      </c>
      <c r="Q18" s="135">
        <f t="shared" si="1"/>
        <v>1</v>
      </c>
      <c r="R18" s="135"/>
      <c r="S18" s="135"/>
      <c r="T18" s="135">
        <f t="shared" si="1"/>
        <v>1</v>
      </c>
      <c r="U18" s="135">
        <f t="shared" si="1"/>
        <v>20</v>
      </c>
      <c r="V18" s="135">
        <f t="shared" si="1"/>
        <v>229</v>
      </c>
      <c r="W18" s="135">
        <f t="shared" si="1"/>
        <v>52</v>
      </c>
      <c r="X18" s="135">
        <f t="shared" si="1"/>
        <v>46</v>
      </c>
      <c r="Y18" s="135">
        <f t="shared" si="1"/>
        <v>2</v>
      </c>
      <c r="Z18" s="135"/>
      <c r="AA18" s="135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2"/>
      <c r="AU18" s="12"/>
      <c r="AV18" s="12"/>
    </row>
    <row r="19" spans="1:48" s="138" customFormat="1" ht="16.5" customHeight="1" x14ac:dyDescent="0.25">
      <c r="A19" s="136"/>
      <c r="B19" s="180"/>
      <c r="C19" s="137" t="s">
        <v>21</v>
      </c>
      <c r="D19" s="134">
        <v>100</v>
      </c>
      <c r="E19" s="153">
        <f>100*E18/350</f>
        <v>0.5714285714285714</v>
      </c>
      <c r="F19" s="153">
        <f t="shared" ref="F19:Y19" si="2">100*F18/350</f>
        <v>8.2857142857142865</v>
      </c>
      <c r="G19" s="153">
        <f t="shared" si="2"/>
        <v>80.285714285714292</v>
      </c>
      <c r="H19" s="153"/>
      <c r="I19" s="153">
        <f t="shared" si="2"/>
        <v>10.285714285714286</v>
      </c>
      <c r="J19" s="153">
        <f t="shared" si="2"/>
        <v>0.5714285714285714</v>
      </c>
      <c r="K19" s="153"/>
      <c r="L19" s="153">
        <f t="shared" si="2"/>
        <v>15.428571428571429</v>
      </c>
      <c r="M19" s="153">
        <f t="shared" si="2"/>
        <v>31.428571428571427</v>
      </c>
      <c r="N19" s="153">
        <f t="shared" si="2"/>
        <v>28.857142857142858</v>
      </c>
      <c r="O19" s="153">
        <f t="shared" si="2"/>
        <v>18.857142857142858</v>
      </c>
      <c r="P19" s="153">
        <f t="shared" si="2"/>
        <v>5.1428571428571432</v>
      </c>
      <c r="Q19" s="153">
        <f t="shared" si="2"/>
        <v>0.2857142857142857</v>
      </c>
      <c r="R19" s="153"/>
      <c r="S19" s="153"/>
      <c r="T19" s="153">
        <f t="shared" si="2"/>
        <v>0.2857142857142857</v>
      </c>
      <c r="U19" s="153">
        <f t="shared" si="2"/>
        <v>5.7142857142857144</v>
      </c>
      <c r="V19" s="153">
        <f t="shared" si="2"/>
        <v>65.428571428571431</v>
      </c>
      <c r="W19" s="153">
        <f t="shared" si="2"/>
        <v>14.857142857142858</v>
      </c>
      <c r="X19" s="153">
        <f t="shared" si="2"/>
        <v>13.142857142857142</v>
      </c>
      <c r="Y19" s="153">
        <f t="shared" si="2"/>
        <v>0.5714285714285714</v>
      </c>
      <c r="Z19" s="153"/>
      <c r="AA19" s="153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5"/>
      <c r="AU19" s="5"/>
      <c r="AV19" s="5"/>
    </row>
    <row r="20" spans="1:48" s="139" customFormat="1" ht="16.5" customHeight="1" x14ac:dyDescent="0.25">
      <c r="A20" s="128">
        <v>9</v>
      </c>
      <c r="B20" s="178" t="s">
        <v>30</v>
      </c>
      <c r="C20" s="129" t="s">
        <v>31</v>
      </c>
      <c r="D20" s="129">
        <f>SUM(E20:K20)</f>
        <v>53</v>
      </c>
      <c r="E20" s="129"/>
      <c r="F20" s="129">
        <v>2</v>
      </c>
      <c r="G20" s="129">
        <v>40</v>
      </c>
      <c r="H20" s="129"/>
      <c r="I20" s="129">
        <v>9</v>
      </c>
      <c r="J20" s="129">
        <v>2</v>
      </c>
      <c r="K20" s="129"/>
      <c r="L20" s="129">
        <v>19</v>
      </c>
      <c r="M20" s="129">
        <v>23</v>
      </c>
      <c r="N20" s="129">
        <v>8</v>
      </c>
      <c r="O20" s="129">
        <v>1</v>
      </c>
      <c r="P20" s="129">
        <v>1</v>
      </c>
      <c r="Q20" s="129">
        <v>1</v>
      </c>
      <c r="R20" s="129"/>
      <c r="S20" s="129"/>
      <c r="T20" s="129"/>
      <c r="U20" s="129">
        <v>2</v>
      </c>
      <c r="V20" s="129">
        <v>40</v>
      </c>
      <c r="W20" s="129"/>
      <c r="X20" s="129">
        <v>9</v>
      </c>
      <c r="Y20" s="129">
        <v>2</v>
      </c>
      <c r="Z20" s="129"/>
      <c r="AA20" s="129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13"/>
      <c r="AQ20" s="13"/>
      <c r="AR20" s="13"/>
      <c r="AS20" s="13"/>
      <c r="AT20" s="14"/>
      <c r="AU20" s="14"/>
      <c r="AV20" s="14"/>
    </row>
    <row r="21" spans="1:48" s="139" customFormat="1" ht="16.5" customHeight="1" x14ac:dyDescent="0.25">
      <c r="A21" s="128">
        <v>10</v>
      </c>
      <c r="B21" s="179"/>
      <c r="C21" s="129" t="s">
        <v>32</v>
      </c>
      <c r="D21" s="129">
        <f t="shared" ref="D21:D35" si="3">SUM(E21:K21)</f>
        <v>50</v>
      </c>
      <c r="E21" s="129"/>
      <c r="F21" s="129">
        <v>1</v>
      </c>
      <c r="G21" s="129">
        <v>31</v>
      </c>
      <c r="H21" s="129"/>
      <c r="I21" s="129">
        <v>16</v>
      </c>
      <c r="J21" s="129">
        <v>2</v>
      </c>
      <c r="K21" s="129"/>
      <c r="L21" s="129">
        <v>12</v>
      </c>
      <c r="M21" s="129">
        <v>21</v>
      </c>
      <c r="N21" s="129">
        <v>12</v>
      </c>
      <c r="O21" s="129">
        <v>4</v>
      </c>
      <c r="P21" s="129"/>
      <c r="Q21" s="129">
        <v>1</v>
      </c>
      <c r="R21" s="129"/>
      <c r="S21" s="129"/>
      <c r="T21" s="129"/>
      <c r="U21" s="129">
        <v>1</v>
      </c>
      <c r="V21" s="129">
        <v>31</v>
      </c>
      <c r="W21" s="129"/>
      <c r="X21" s="129">
        <v>16</v>
      </c>
      <c r="Y21" s="129">
        <v>2</v>
      </c>
      <c r="Z21" s="129"/>
      <c r="AA21" s="129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13"/>
      <c r="AQ21" s="13"/>
      <c r="AR21" s="13"/>
      <c r="AS21" s="13"/>
      <c r="AT21" s="14"/>
      <c r="AU21" s="14"/>
      <c r="AV21" s="14"/>
    </row>
    <row r="22" spans="1:48" s="139" customFormat="1" ht="16.5" customHeight="1" x14ac:dyDescent="0.25">
      <c r="A22" s="128">
        <v>11</v>
      </c>
      <c r="B22" s="179"/>
      <c r="C22" s="129" t="s">
        <v>33</v>
      </c>
      <c r="D22" s="129">
        <f t="shared" si="3"/>
        <v>48</v>
      </c>
      <c r="E22" s="129"/>
      <c r="F22" s="129">
        <v>2</v>
      </c>
      <c r="G22" s="129">
        <v>32</v>
      </c>
      <c r="H22" s="129"/>
      <c r="I22" s="129">
        <v>13</v>
      </c>
      <c r="J22" s="129">
        <v>1</v>
      </c>
      <c r="K22" s="129"/>
      <c r="L22" s="129"/>
      <c r="M22" s="129">
        <v>4</v>
      </c>
      <c r="N22" s="129">
        <v>25</v>
      </c>
      <c r="O22" s="129">
        <v>13</v>
      </c>
      <c r="P22" s="129">
        <v>6</v>
      </c>
      <c r="Q22" s="129"/>
      <c r="R22" s="129"/>
      <c r="S22" s="129"/>
      <c r="T22" s="129"/>
      <c r="U22" s="129">
        <v>2</v>
      </c>
      <c r="V22" s="129">
        <v>22</v>
      </c>
      <c r="W22" s="129">
        <v>8</v>
      </c>
      <c r="X22" s="129">
        <v>15</v>
      </c>
      <c r="Y22" s="129">
        <v>1</v>
      </c>
      <c r="Z22" s="129"/>
      <c r="AA22" s="129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13"/>
      <c r="AQ22" s="13"/>
      <c r="AR22" s="13"/>
      <c r="AS22" s="13"/>
      <c r="AT22" s="14"/>
      <c r="AU22" s="14"/>
      <c r="AV22" s="14"/>
    </row>
    <row r="23" spans="1:48" s="139" customFormat="1" ht="16.5" customHeight="1" x14ac:dyDescent="0.25">
      <c r="A23" s="128">
        <v>12</v>
      </c>
      <c r="B23" s="179"/>
      <c r="C23" s="129" t="s">
        <v>34</v>
      </c>
      <c r="D23" s="129">
        <f t="shared" si="3"/>
        <v>47</v>
      </c>
      <c r="E23" s="129"/>
      <c r="F23" s="129"/>
      <c r="G23" s="129">
        <v>18</v>
      </c>
      <c r="H23" s="129"/>
      <c r="I23" s="129">
        <v>27</v>
      </c>
      <c r="J23" s="129">
        <v>2</v>
      </c>
      <c r="K23" s="129"/>
      <c r="L23" s="129">
        <v>1</v>
      </c>
      <c r="M23" s="129">
        <v>10</v>
      </c>
      <c r="N23" s="129">
        <v>28</v>
      </c>
      <c r="O23" s="129">
        <v>8</v>
      </c>
      <c r="P23" s="129"/>
      <c r="Q23" s="129"/>
      <c r="R23" s="129"/>
      <c r="S23" s="129"/>
      <c r="T23" s="129"/>
      <c r="U23" s="129"/>
      <c r="V23" s="129">
        <v>18</v>
      </c>
      <c r="W23" s="129"/>
      <c r="X23" s="129">
        <v>27</v>
      </c>
      <c r="Y23" s="129">
        <v>2</v>
      </c>
      <c r="Z23" s="129"/>
      <c r="AA23" s="129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13"/>
      <c r="AQ23" s="13"/>
      <c r="AR23" s="13"/>
      <c r="AS23" s="13"/>
      <c r="AT23" s="14"/>
      <c r="AU23" s="14"/>
      <c r="AV23" s="14"/>
    </row>
    <row r="24" spans="1:48" s="139" customFormat="1" ht="16.5" customHeight="1" x14ac:dyDescent="0.25">
      <c r="A24" s="128">
        <v>13</v>
      </c>
      <c r="B24" s="179"/>
      <c r="C24" s="129" t="s">
        <v>35</v>
      </c>
      <c r="D24" s="129">
        <f>SUM(E24:K24)</f>
        <v>49</v>
      </c>
      <c r="E24" s="129"/>
      <c r="F24" s="129"/>
      <c r="G24" s="129">
        <v>22</v>
      </c>
      <c r="H24" s="129"/>
      <c r="I24" s="129">
        <v>22</v>
      </c>
      <c r="J24" s="129">
        <v>5</v>
      </c>
      <c r="K24" s="129"/>
      <c r="L24" s="129"/>
      <c r="M24" s="129">
        <v>16</v>
      </c>
      <c r="N24" s="129">
        <v>19</v>
      </c>
      <c r="O24" s="129">
        <v>11</v>
      </c>
      <c r="P24" s="129">
        <v>3</v>
      </c>
      <c r="Q24" s="129"/>
      <c r="R24" s="129"/>
      <c r="S24" s="129"/>
      <c r="T24" s="129"/>
      <c r="U24" s="129"/>
      <c r="V24" s="129">
        <v>21</v>
      </c>
      <c r="W24" s="129">
        <v>1</v>
      </c>
      <c r="X24" s="129">
        <v>22</v>
      </c>
      <c r="Y24" s="129">
        <v>5</v>
      </c>
      <c r="Z24" s="129"/>
      <c r="AA24" s="129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3"/>
      <c r="AQ24" s="13"/>
      <c r="AR24" s="13"/>
      <c r="AS24" s="13"/>
      <c r="AT24" s="14"/>
      <c r="AU24" s="14"/>
      <c r="AV24" s="14"/>
    </row>
    <row r="25" spans="1:48" s="139" customFormat="1" ht="16.5" customHeight="1" x14ac:dyDescent="0.25">
      <c r="A25" s="128">
        <v>14</v>
      </c>
      <c r="B25" s="179"/>
      <c r="C25" s="129" t="s">
        <v>36</v>
      </c>
      <c r="D25" s="129">
        <f t="shared" si="3"/>
        <v>44</v>
      </c>
      <c r="E25" s="129"/>
      <c r="F25" s="129"/>
      <c r="G25" s="129">
        <v>18</v>
      </c>
      <c r="H25" s="129"/>
      <c r="I25" s="129">
        <v>25</v>
      </c>
      <c r="J25" s="129">
        <v>1</v>
      </c>
      <c r="K25" s="129"/>
      <c r="L25" s="129">
        <v>2</v>
      </c>
      <c r="M25" s="129">
        <v>16</v>
      </c>
      <c r="N25" s="129">
        <v>18</v>
      </c>
      <c r="O25" s="129">
        <v>5</v>
      </c>
      <c r="P25" s="129">
        <v>3</v>
      </c>
      <c r="Q25" s="129"/>
      <c r="R25" s="129"/>
      <c r="S25" s="129"/>
      <c r="T25" s="129"/>
      <c r="U25" s="129"/>
      <c r="V25" s="129">
        <v>17</v>
      </c>
      <c r="W25" s="129">
        <v>1</v>
      </c>
      <c r="X25" s="129">
        <v>25</v>
      </c>
      <c r="Y25" s="129">
        <v>1</v>
      </c>
      <c r="Z25" s="129"/>
      <c r="AA25" s="129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13"/>
      <c r="AQ25" s="13"/>
      <c r="AR25" s="13"/>
      <c r="AS25" s="13"/>
      <c r="AT25" s="14"/>
      <c r="AU25" s="14"/>
      <c r="AV25" s="14"/>
    </row>
    <row r="26" spans="1:48" s="139" customFormat="1" ht="18" customHeight="1" x14ac:dyDescent="0.25">
      <c r="A26" s="128">
        <v>15</v>
      </c>
      <c r="B26" s="179"/>
      <c r="C26" s="129" t="s">
        <v>37</v>
      </c>
      <c r="D26" s="129">
        <f t="shared" si="3"/>
        <v>47</v>
      </c>
      <c r="E26" s="129"/>
      <c r="F26" s="129">
        <v>4</v>
      </c>
      <c r="G26" s="129">
        <v>35</v>
      </c>
      <c r="H26" s="129"/>
      <c r="I26" s="129">
        <v>8</v>
      </c>
      <c r="J26" s="129">
        <v>0</v>
      </c>
      <c r="K26" s="129"/>
      <c r="L26" s="129">
        <v>2</v>
      </c>
      <c r="M26" s="129">
        <v>17</v>
      </c>
      <c r="N26" s="129">
        <v>23</v>
      </c>
      <c r="O26" s="129">
        <v>3</v>
      </c>
      <c r="P26" s="129">
        <v>2</v>
      </c>
      <c r="Q26" s="129"/>
      <c r="R26" s="129"/>
      <c r="S26" s="129"/>
      <c r="T26" s="129"/>
      <c r="U26" s="129">
        <v>4</v>
      </c>
      <c r="V26" s="129">
        <v>30</v>
      </c>
      <c r="W26" s="129">
        <v>3</v>
      </c>
      <c r="X26" s="129">
        <v>10</v>
      </c>
      <c r="Y26" s="129"/>
      <c r="Z26" s="129"/>
      <c r="AA26" s="129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13"/>
      <c r="AQ26" s="13"/>
      <c r="AR26" s="13"/>
      <c r="AS26" s="13"/>
      <c r="AT26" s="14"/>
      <c r="AU26" s="14"/>
      <c r="AV26" s="14"/>
    </row>
    <row r="27" spans="1:48" s="139" customFormat="1" ht="18" customHeight="1" x14ac:dyDescent="0.25">
      <c r="A27" s="128">
        <v>16</v>
      </c>
      <c r="B27" s="179"/>
      <c r="C27" s="129" t="s">
        <v>38</v>
      </c>
      <c r="D27" s="129">
        <f t="shared" si="3"/>
        <v>42</v>
      </c>
      <c r="E27" s="129"/>
      <c r="F27" s="129"/>
      <c r="G27" s="129">
        <v>33</v>
      </c>
      <c r="H27" s="129"/>
      <c r="I27" s="129">
        <v>6</v>
      </c>
      <c r="J27" s="129">
        <v>3</v>
      </c>
      <c r="K27" s="129"/>
      <c r="L27" s="129">
        <v>9</v>
      </c>
      <c r="M27" s="129">
        <v>21</v>
      </c>
      <c r="N27" s="129">
        <v>2</v>
      </c>
      <c r="O27" s="129">
        <v>6</v>
      </c>
      <c r="P27" s="129">
        <v>1</v>
      </c>
      <c r="Q27" s="129">
        <v>3</v>
      </c>
      <c r="R27" s="129"/>
      <c r="S27" s="129"/>
      <c r="T27" s="129"/>
      <c r="U27" s="129"/>
      <c r="V27" s="129">
        <v>29</v>
      </c>
      <c r="W27" s="129">
        <v>4</v>
      </c>
      <c r="X27" s="129">
        <v>6</v>
      </c>
      <c r="Y27" s="129">
        <v>3</v>
      </c>
      <c r="Z27" s="129"/>
      <c r="AA27" s="129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13"/>
      <c r="AQ27" s="13"/>
      <c r="AR27" s="13"/>
      <c r="AS27" s="13"/>
      <c r="AT27" s="14"/>
      <c r="AU27" s="14"/>
      <c r="AV27" s="14"/>
    </row>
    <row r="28" spans="1:48" s="139" customFormat="1" ht="18" customHeight="1" x14ac:dyDescent="0.25">
      <c r="A28" s="128">
        <v>17</v>
      </c>
      <c r="B28" s="179"/>
      <c r="C28" s="129" t="s">
        <v>39</v>
      </c>
      <c r="D28" s="129">
        <f>SUM(E28:K28)</f>
        <v>50</v>
      </c>
      <c r="E28" s="129"/>
      <c r="F28" s="129">
        <v>1</v>
      </c>
      <c r="G28" s="129">
        <v>30</v>
      </c>
      <c r="H28" s="129"/>
      <c r="I28" s="129">
        <v>16</v>
      </c>
      <c r="J28" s="129">
        <v>3</v>
      </c>
      <c r="K28" s="129"/>
      <c r="L28" s="129"/>
      <c r="M28" s="129">
        <v>1</v>
      </c>
      <c r="N28" s="129">
        <v>11</v>
      </c>
      <c r="O28" s="129">
        <v>22</v>
      </c>
      <c r="P28" s="129">
        <v>13</v>
      </c>
      <c r="Q28" s="129">
        <v>3</v>
      </c>
      <c r="R28" s="129"/>
      <c r="S28" s="129"/>
      <c r="T28" s="129"/>
      <c r="U28" s="129"/>
      <c r="V28" s="129">
        <v>11</v>
      </c>
      <c r="W28" s="129">
        <v>15</v>
      </c>
      <c r="X28" s="129">
        <v>20</v>
      </c>
      <c r="Y28" s="129">
        <v>4</v>
      </c>
      <c r="Z28" s="129"/>
      <c r="AA28" s="129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13"/>
      <c r="AQ28" s="13"/>
      <c r="AR28" s="13"/>
      <c r="AS28" s="13"/>
      <c r="AT28" s="14"/>
      <c r="AU28" s="14"/>
      <c r="AV28" s="14"/>
    </row>
    <row r="29" spans="1:48" s="139" customFormat="1" ht="18" customHeight="1" x14ac:dyDescent="0.25">
      <c r="A29" s="128">
        <v>18</v>
      </c>
      <c r="B29" s="179"/>
      <c r="C29" s="129" t="s">
        <v>40</v>
      </c>
      <c r="D29" s="129">
        <f t="shared" si="3"/>
        <v>56</v>
      </c>
      <c r="E29" s="129"/>
      <c r="F29" s="129">
        <v>1</v>
      </c>
      <c r="G29" s="129">
        <v>33</v>
      </c>
      <c r="H29" s="129"/>
      <c r="I29" s="129">
        <v>19</v>
      </c>
      <c r="J29" s="129">
        <v>3</v>
      </c>
      <c r="K29" s="129"/>
      <c r="L29" s="129">
        <v>4</v>
      </c>
      <c r="M29" s="129">
        <v>16</v>
      </c>
      <c r="N29" s="129">
        <v>24</v>
      </c>
      <c r="O29" s="129">
        <v>11</v>
      </c>
      <c r="P29" s="129">
        <v>1</v>
      </c>
      <c r="Q29" s="129"/>
      <c r="R29" s="129"/>
      <c r="S29" s="129"/>
      <c r="T29" s="129"/>
      <c r="U29" s="129">
        <v>1</v>
      </c>
      <c r="V29" s="129">
        <v>27</v>
      </c>
      <c r="W29" s="129">
        <v>6</v>
      </c>
      <c r="X29" s="129">
        <v>19</v>
      </c>
      <c r="Y29" s="129">
        <v>3</v>
      </c>
      <c r="Z29" s="129"/>
      <c r="AA29" s="129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13"/>
      <c r="AQ29" s="13"/>
      <c r="AR29" s="13"/>
      <c r="AS29" s="13"/>
      <c r="AT29" s="14"/>
      <c r="AU29" s="14"/>
      <c r="AV29" s="14"/>
    </row>
    <row r="30" spans="1:48" s="139" customFormat="1" ht="18" customHeight="1" x14ac:dyDescent="0.25">
      <c r="A30" s="128">
        <v>19</v>
      </c>
      <c r="B30" s="179"/>
      <c r="C30" s="129" t="s">
        <v>41</v>
      </c>
      <c r="D30" s="129">
        <f t="shared" si="3"/>
        <v>41</v>
      </c>
      <c r="E30" s="129"/>
      <c r="F30" s="129">
        <v>1</v>
      </c>
      <c r="G30" s="129">
        <v>21</v>
      </c>
      <c r="H30" s="129"/>
      <c r="I30" s="129">
        <v>18</v>
      </c>
      <c r="J30" s="129">
        <v>1</v>
      </c>
      <c r="K30" s="129"/>
      <c r="L30" s="129"/>
      <c r="M30" s="129">
        <v>2</v>
      </c>
      <c r="N30" s="129">
        <v>19</v>
      </c>
      <c r="O30" s="129">
        <v>15</v>
      </c>
      <c r="P30" s="129">
        <v>4</v>
      </c>
      <c r="Q30" s="129">
        <v>1</v>
      </c>
      <c r="R30" s="129"/>
      <c r="S30" s="129"/>
      <c r="T30" s="129"/>
      <c r="U30" s="129"/>
      <c r="V30" s="129">
        <v>19</v>
      </c>
      <c r="W30" s="129">
        <v>3</v>
      </c>
      <c r="X30" s="129">
        <v>18</v>
      </c>
      <c r="Y30" s="129">
        <v>1</v>
      </c>
      <c r="Z30" s="129"/>
      <c r="AA30" s="129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13"/>
      <c r="AQ30" s="13"/>
      <c r="AR30" s="13"/>
      <c r="AS30" s="13"/>
      <c r="AT30" s="15"/>
      <c r="AU30" s="15"/>
      <c r="AV30" s="15"/>
    </row>
    <row r="31" spans="1:48" s="139" customFormat="1" ht="18" customHeight="1" x14ac:dyDescent="0.25">
      <c r="A31" s="128">
        <v>20</v>
      </c>
      <c r="B31" s="179"/>
      <c r="C31" s="129" t="s">
        <v>42</v>
      </c>
      <c r="D31" s="129">
        <f t="shared" si="3"/>
        <v>48</v>
      </c>
      <c r="E31" s="129"/>
      <c r="F31" s="129">
        <v>1</v>
      </c>
      <c r="G31" s="129">
        <v>29</v>
      </c>
      <c r="H31" s="129"/>
      <c r="I31" s="129">
        <v>16</v>
      </c>
      <c r="J31" s="129">
        <v>2</v>
      </c>
      <c r="K31" s="129"/>
      <c r="L31" s="129"/>
      <c r="M31" s="129">
        <v>4</v>
      </c>
      <c r="N31" s="129">
        <v>33</v>
      </c>
      <c r="O31" s="129">
        <v>8</v>
      </c>
      <c r="P31" s="129">
        <v>3</v>
      </c>
      <c r="Q31" s="129"/>
      <c r="R31" s="129"/>
      <c r="S31" s="129"/>
      <c r="T31" s="129"/>
      <c r="U31" s="129"/>
      <c r="V31" s="129">
        <v>29</v>
      </c>
      <c r="W31" s="129">
        <v>1</v>
      </c>
      <c r="X31" s="129">
        <v>15</v>
      </c>
      <c r="Y31" s="129">
        <v>3</v>
      </c>
      <c r="Z31" s="129"/>
      <c r="AA31" s="129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13"/>
      <c r="AQ31" s="13"/>
      <c r="AR31" s="13"/>
      <c r="AS31" s="13"/>
      <c r="AT31" s="15"/>
      <c r="AU31" s="15"/>
      <c r="AV31" s="15"/>
    </row>
    <row r="32" spans="1:48" s="139" customFormat="1" ht="18" customHeight="1" x14ac:dyDescent="0.25">
      <c r="A32" s="128">
        <v>21</v>
      </c>
      <c r="B32" s="179"/>
      <c r="C32" s="129" t="s">
        <v>43</v>
      </c>
      <c r="D32" s="129">
        <f>SUM(E32:K32)</f>
        <v>55</v>
      </c>
      <c r="E32" s="129"/>
      <c r="F32" s="129"/>
      <c r="G32" s="129">
        <v>22</v>
      </c>
      <c r="H32" s="129"/>
      <c r="I32" s="129">
        <v>31</v>
      </c>
      <c r="J32" s="129">
        <v>2</v>
      </c>
      <c r="K32" s="129"/>
      <c r="L32" s="129"/>
      <c r="M32" s="129">
        <v>2</v>
      </c>
      <c r="N32" s="129">
        <v>21</v>
      </c>
      <c r="O32" s="129">
        <v>24</v>
      </c>
      <c r="P32" s="129">
        <v>8</v>
      </c>
      <c r="Q32" s="129"/>
      <c r="R32" s="129"/>
      <c r="S32" s="129"/>
      <c r="T32" s="129"/>
      <c r="U32" s="129"/>
      <c r="V32" s="129">
        <v>17</v>
      </c>
      <c r="W32" s="129">
        <v>5</v>
      </c>
      <c r="X32" s="129">
        <v>30</v>
      </c>
      <c r="Y32" s="129">
        <v>3</v>
      </c>
      <c r="Z32" s="129"/>
      <c r="AA32" s="129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13"/>
      <c r="AQ32" s="13"/>
      <c r="AR32" s="13"/>
      <c r="AS32" s="13"/>
      <c r="AT32" s="14"/>
      <c r="AU32" s="14"/>
      <c r="AV32" s="14"/>
    </row>
    <row r="33" spans="1:49" s="139" customFormat="1" ht="18" customHeight="1" x14ac:dyDescent="0.25">
      <c r="A33" s="128">
        <v>22</v>
      </c>
      <c r="B33" s="179"/>
      <c r="C33" s="129" t="s">
        <v>44</v>
      </c>
      <c r="D33" s="129">
        <f t="shared" si="3"/>
        <v>49</v>
      </c>
      <c r="E33" s="129"/>
      <c r="F33" s="129"/>
      <c r="G33" s="129">
        <v>33</v>
      </c>
      <c r="H33" s="129"/>
      <c r="I33" s="129">
        <v>15</v>
      </c>
      <c r="J33" s="129">
        <v>1</v>
      </c>
      <c r="K33" s="129"/>
      <c r="L33" s="129"/>
      <c r="M33" s="129">
        <v>4</v>
      </c>
      <c r="N33" s="129">
        <v>21</v>
      </c>
      <c r="O33" s="129">
        <v>16</v>
      </c>
      <c r="P33" s="129">
        <v>8</v>
      </c>
      <c r="Q33" s="129"/>
      <c r="R33" s="129"/>
      <c r="S33" s="129"/>
      <c r="T33" s="129"/>
      <c r="U33" s="129"/>
      <c r="V33" s="129">
        <v>23</v>
      </c>
      <c r="W33" s="129">
        <v>9</v>
      </c>
      <c r="X33" s="129">
        <v>16</v>
      </c>
      <c r="Y33" s="129">
        <v>1</v>
      </c>
      <c r="Z33" s="129"/>
      <c r="AA33" s="129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13"/>
      <c r="AQ33" s="13"/>
      <c r="AR33" s="13"/>
      <c r="AS33" s="13"/>
      <c r="AT33" s="14"/>
      <c r="AU33" s="14"/>
      <c r="AV33" s="14"/>
    </row>
    <row r="34" spans="1:49" s="139" customFormat="1" ht="18" customHeight="1" x14ac:dyDescent="0.25">
      <c r="A34" s="128">
        <v>23</v>
      </c>
      <c r="B34" s="179"/>
      <c r="C34" s="129" t="s">
        <v>45</v>
      </c>
      <c r="D34" s="129">
        <f t="shared" si="3"/>
        <v>50</v>
      </c>
      <c r="E34" s="129"/>
      <c r="F34" s="129"/>
      <c r="G34" s="129">
        <v>22</v>
      </c>
      <c r="H34" s="129"/>
      <c r="I34" s="129">
        <v>20</v>
      </c>
      <c r="J34" s="129">
        <v>8</v>
      </c>
      <c r="K34" s="129"/>
      <c r="L34" s="129"/>
      <c r="M34" s="129">
        <v>5</v>
      </c>
      <c r="N34" s="129">
        <v>24</v>
      </c>
      <c r="O34" s="129">
        <v>14</v>
      </c>
      <c r="P34" s="129">
        <v>5</v>
      </c>
      <c r="Q34" s="129">
        <v>2</v>
      </c>
      <c r="R34" s="129"/>
      <c r="S34" s="129"/>
      <c r="T34" s="129"/>
      <c r="U34" s="129"/>
      <c r="V34" s="129">
        <v>18</v>
      </c>
      <c r="W34" s="129">
        <v>3</v>
      </c>
      <c r="X34" s="129">
        <v>21</v>
      </c>
      <c r="Y34" s="129">
        <v>8</v>
      </c>
      <c r="Z34" s="129"/>
      <c r="AA34" s="129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13"/>
      <c r="AQ34" s="13"/>
      <c r="AR34" s="13"/>
      <c r="AS34" s="13"/>
      <c r="AT34" s="14"/>
      <c r="AU34" s="14"/>
      <c r="AV34" s="14"/>
    </row>
    <row r="35" spans="1:49" s="139" customFormat="1" ht="18" customHeight="1" x14ac:dyDescent="0.25">
      <c r="A35" s="128">
        <v>24</v>
      </c>
      <c r="B35" s="179"/>
      <c r="C35" s="129" t="s">
        <v>46</v>
      </c>
      <c r="D35" s="129">
        <f t="shared" si="3"/>
        <v>52</v>
      </c>
      <c r="E35" s="129"/>
      <c r="F35" s="129">
        <v>2</v>
      </c>
      <c r="G35" s="129">
        <v>32</v>
      </c>
      <c r="H35" s="129"/>
      <c r="I35" s="129">
        <v>15</v>
      </c>
      <c r="J35" s="129">
        <v>3</v>
      </c>
      <c r="K35" s="129"/>
      <c r="L35" s="129"/>
      <c r="M35" s="129">
        <v>15</v>
      </c>
      <c r="N35" s="129">
        <v>25</v>
      </c>
      <c r="O35" s="129">
        <v>11</v>
      </c>
      <c r="P35" s="129"/>
      <c r="Q35" s="129">
        <v>1</v>
      </c>
      <c r="R35" s="129"/>
      <c r="S35" s="129"/>
      <c r="T35" s="129"/>
      <c r="U35" s="129">
        <v>2</v>
      </c>
      <c r="V35" s="129">
        <v>29</v>
      </c>
      <c r="W35" s="129">
        <v>3</v>
      </c>
      <c r="X35" s="129">
        <v>13</v>
      </c>
      <c r="Y35" s="129">
        <v>5</v>
      </c>
      <c r="Z35" s="129"/>
      <c r="AA35" s="129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13"/>
      <c r="AQ35" s="13"/>
      <c r="AR35" s="13"/>
      <c r="AS35" s="13"/>
      <c r="AT35" s="15"/>
      <c r="AU35" s="15"/>
      <c r="AV35" s="15"/>
    </row>
    <row r="36" spans="1:49" s="138" customFormat="1" ht="18" customHeight="1" x14ac:dyDescent="0.25">
      <c r="A36" s="136"/>
      <c r="B36" s="179"/>
      <c r="C36" s="152" t="s">
        <v>20</v>
      </c>
      <c r="D36" s="135">
        <f>SUM(D20:D35)</f>
        <v>781</v>
      </c>
      <c r="E36" s="135"/>
      <c r="F36" s="135">
        <f t="shared" ref="F36:Y36" si="4">SUM(F20:F35)</f>
        <v>15</v>
      </c>
      <c r="G36" s="135">
        <f t="shared" si="4"/>
        <v>451</v>
      </c>
      <c r="H36" s="135"/>
      <c r="I36" s="135">
        <f t="shared" si="4"/>
        <v>276</v>
      </c>
      <c r="J36" s="135">
        <f t="shared" si="4"/>
        <v>39</v>
      </c>
      <c r="K36" s="135"/>
      <c r="L36" s="135">
        <f t="shared" si="4"/>
        <v>49</v>
      </c>
      <c r="M36" s="135">
        <f t="shared" si="4"/>
        <v>177</v>
      </c>
      <c r="N36" s="135">
        <f t="shared" si="4"/>
        <v>313</v>
      </c>
      <c r="O36" s="135">
        <f t="shared" si="4"/>
        <v>172</v>
      </c>
      <c r="P36" s="135">
        <f t="shared" si="4"/>
        <v>58</v>
      </c>
      <c r="Q36" s="135">
        <f t="shared" si="4"/>
        <v>12</v>
      </c>
      <c r="R36" s="135"/>
      <c r="S36" s="135"/>
      <c r="T36" s="135"/>
      <c r="U36" s="135">
        <f t="shared" si="4"/>
        <v>12</v>
      </c>
      <c r="V36" s="135">
        <f t="shared" si="4"/>
        <v>381</v>
      </c>
      <c r="W36" s="135">
        <f t="shared" si="4"/>
        <v>62</v>
      </c>
      <c r="X36" s="135">
        <f t="shared" si="4"/>
        <v>282</v>
      </c>
      <c r="Y36" s="135">
        <f t="shared" si="4"/>
        <v>44</v>
      </c>
      <c r="Z36" s="135"/>
      <c r="AA36" s="135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5"/>
      <c r="AU36" s="5"/>
      <c r="AV36" s="5"/>
    </row>
    <row r="37" spans="1:49" s="138" customFormat="1" ht="18" customHeight="1" x14ac:dyDescent="0.25">
      <c r="A37" s="136"/>
      <c r="B37" s="180"/>
      <c r="C37" s="137" t="s">
        <v>21</v>
      </c>
      <c r="D37" s="134">
        <v>100</v>
      </c>
      <c r="E37" s="153"/>
      <c r="F37" s="153">
        <f t="shared" ref="F37:Y37" si="5">100*F36/781</f>
        <v>1.9206145966709347</v>
      </c>
      <c r="G37" s="153">
        <f t="shared" si="5"/>
        <v>57.74647887323944</v>
      </c>
      <c r="H37" s="153"/>
      <c r="I37" s="153">
        <f t="shared" si="5"/>
        <v>35.339308578745197</v>
      </c>
      <c r="J37" s="153">
        <f t="shared" si="5"/>
        <v>4.9935979513444302</v>
      </c>
      <c r="K37" s="153"/>
      <c r="L37" s="153">
        <f t="shared" si="5"/>
        <v>6.2740076824583868</v>
      </c>
      <c r="M37" s="153">
        <f t="shared" si="5"/>
        <v>22.663252240717028</v>
      </c>
      <c r="N37" s="153">
        <f t="shared" si="5"/>
        <v>40.076824583866838</v>
      </c>
      <c r="O37" s="153">
        <f t="shared" si="5"/>
        <v>22.023047375160051</v>
      </c>
      <c r="P37" s="153">
        <f t="shared" si="5"/>
        <v>7.4263764404609471</v>
      </c>
      <c r="Q37" s="153">
        <f t="shared" si="5"/>
        <v>1.5364916773367479</v>
      </c>
      <c r="R37" s="153"/>
      <c r="S37" s="153"/>
      <c r="T37" s="153"/>
      <c r="U37" s="153">
        <f t="shared" si="5"/>
        <v>1.5364916773367479</v>
      </c>
      <c r="V37" s="153">
        <f t="shared" si="5"/>
        <v>48.783610755441742</v>
      </c>
      <c r="W37" s="153">
        <f t="shared" si="5"/>
        <v>7.9385403329065305</v>
      </c>
      <c r="X37" s="153">
        <f t="shared" si="5"/>
        <v>36.107554417413574</v>
      </c>
      <c r="Y37" s="153">
        <f t="shared" si="5"/>
        <v>5.6338028169014081</v>
      </c>
      <c r="Z37" s="153"/>
      <c r="AA37" s="153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5"/>
      <c r="AU37" s="5"/>
      <c r="AV37" s="5"/>
    </row>
    <row r="38" spans="1:49" s="138" customFormat="1" ht="18" customHeight="1" x14ac:dyDescent="0.25">
      <c r="A38" s="181" t="s">
        <v>47</v>
      </c>
      <c r="B38" s="171"/>
      <c r="C38" s="171"/>
      <c r="D38" s="134">
        <f>D18+D36</f>
        <v>1131</v>
      </c>
      <c r="E38" s="134">
        <f t="shared" ref="E38:Y38" si="6">E18+E36</f>
        <v>2</v>
      </c>
      <c r="F38" s="134">
        <f t="shared" si="6"/>
        <v>44</v>
      </c>
      <c r="G38" s="134">
        <f t="shared" si="6"/>
        <v>732</v>
      </c>
      <c r="H38" s="134"/>
      <c r="I38" s="134">
        <f t="shared" si="6"/>
        <v>312</v>
      </c>
      <c r="J38" s="134">
        <f t="shared" si="6"/>
        <v>41</v>
      </c>
      <c r="K38" s="134"/>
      <c r="L38" s="134">
        <f t="shared" si="6"/>
        <v>103</v>
      </c>
      <c r="M38" s="134">
        <f t="shared" si="6"/>
        <v>287</v>
      </c>
      <c r="N38" s="134">
        <f t="shared" si="6"/>
        <v>414</v>
      </c>
      <c r="O38" s="134">
        <f t="shared" si="6"/>
        <v>238</v>
      </c>
      <c r="P38" s="134">
        <f t="shared" si="6"/>
        <v>76</v>
      </c>
      <c r="Q38" s="134">
        <f t="shared" si="6"/>
        <v>13</v>
      </c>
      <c r="R38" s="134"/>
      <c r="S38" s="134"/>
      <c r="T38" s="134">
        <f t="shared" si="6"/>
        <v>1</v>
      </c>
      <c r="U38" s="134">
        <f t="shared" si="6"/>
        <v>32</v>
      </c>
      <c r="V38" s="134">
        <f t="shared" si="6"/>
        <v>610</v>
      </c>
      <c r="W38" s="134">
        <f t="shared" si="6"/>
        <v>114</v>
      </c>
      <c r="X38" s="134">
        <f t="shared" si="6"/>
        <v>328</v>
      </c>
      <c r="Y38" s="134">
        <f t="shared" si="6"/>
        <v>46</v>
      </c>
      <c r="Z38" s="134"/>
      <c r="AA38" s="134"/>
      <c r="AB38" s="16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8"/>
      <c r="AU38" s="18"/>
      <c r="AV38" s="18"/>
    </row>
    <row r="39" spans="1:49" s="138" customFormat="1" ht="18" customHeight="1" x14ac:dyDescent="0.25">
      <c r="A39" s="182" t="s">
        <v>21</v>
      </c>
      <c r="B39" s="171"/>
      <c r="C39" s="171"/>
      <c r="D39" s="140">
        <v>100</v>
      </c>
      <c r="E39" s="153">
        <f>100*E38/1131</f>
        <v>0.17683465959328029</v>
      </c>
      <c r="F39" s="153">
        <f t="shared" ref="F39:Y39" si="7">100*F38/1131</f>
        <v>3.890362511052166</v>
      </c>
      <c r="G39" s="153">
        <f t="shared" si="7"/>
        <v>64.721485411140577</v>
      </c>
      <c r="H39" s="153"/>
      <c r="I39" s="153">
        <f t="shared" si="7"/>
        <v>27.586206896551722</v>
      </c>
      <c r="J39" s="153">
        <f t="shared" si="7"/>
        <v>3.6251105216622457</v>
      </c>
      <c r="K39" s="153"/>
      <c r="L39" s="153">
        <f t="shared" si="7"/>
        <v>9.1069849690539346</v>
      </c>
      <c r="M39" s="153">
        <f t="shared" si="7"/>
        <v>25.375773651635722</v>
      </c>
      <c r="N39" s="153">
        <f t="shared" si="7"/>
        <v>36.604774535809021</v>
      </c>
      <c r="O39" s="153">
        <f t="shared" si="7"/>
        <v>21.043324491600355</v>
      </c>
      <c r="P39" s="153">
        <f t="shared" si="7"/>
        <v>6.7197170645446507</v>
      </c>
      <c r="Q39" s="153">
        <f t="shared" si="7"/>
        <v>1.1494252873563218</v>
      </c>
      <c r="R39" s="153"/>
      <c r="S39" s="153"/>
      <c r="T39" s="153">
        <f t="shared" si="7"/>
        <v>8.8417329796640146E-2</v>
      </c>
      <c r="U39" s="153">
        <f t="shared" si="7"/>
        <v>2.8293545534924847</v>
      </c>
      <c r="V39" s="153">
        <f t="shared" si="7"/>
        <v>53.934571175950488</v>
      </c>
      <c r="W39" s="153">
        <f t="shared" si="7"/>
        <v>10.079575596816976</v>
      </c>
      <c r="X39" s="153">
        <f t="shared" si="7"/>
        <v>29.000884173297965</v>
      </c>
      <c r="Y39" s="153">
        <f t="shared" si="7"/>
        <v>4.0671971706454464</v>
      </c>
      <c r="Z39" s="153"/>
      <c r="AA39" s="153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20"/>
      <c r="AU39" s="20"/>
      <c r="AV39" s="20"/>
    </row>
    <row r="40" spans="1:49" s="143" customFormat="1" ht="18" customHeight="1" x14ac:dyDescent="0.25">
      <c r="A40" s="141">
        <v>25</v>
      </c>
      <c r="B40" s="174" t="s">
        <v>48</v>
      </c>
      <c r="C40" s="141" t="s">
        <v>49</v>
      </c>
      <c r="D40" s="141">
        <f>SUM(L40:S40)</f>
        <v>28</v>
      </c>
      <c r="E40" s="141">
        <v>1</v>
      </c>
      <c r="F40" s="141">
        <v>14</v>
      </c>
      <c r="G40" s="141">
        <v>13</v>
      </c>
      <c r="H40" s="141"/>
      <c r="I40" s="141"/>
      <c r="J40" s="141"/>
      <c r="K40" s="141"/>
      <c r="L40" s="141"/>
      <c r="M40" s="141">
        <v>3</v>
      </c>
      <c r="N40" s="141">
        <v>8</v>
      </c>
      <c r="O40" s="142">
        <v>11</v>
      </c>
      <c r="P40" s="141">
        <v>6</v>
      </c>
      <c r="Q40" s="141"/>
      <c r="R40" s="141"/>
      <c r="S40" s="141"/>
      <c r="T40" s="141"/>
      <c r="U40" s="141">
        <v>2</v>
      </c>
      <c r="V40" s="141">
        <v>9</v>
      </c>
      <c r="W40" s="141">
        <v>11</v>
      </c>
      <c r="X40" s="141">
        <v>6</v>
      </c>
      <c r="Y40" s="141"/>
      <c r="Z40" s="141"/>
      <c r="AA40" s="141"/>
      <c r="AB40" s="2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7"/>
      <c r="AS40" s="67"/>
      <c r="AT40" s="67"/>
      <c r="AU40" s="67"/>
      <c r="AV40" s="68"/>
      <c r="AW40" s="68"/>
    </row>
    <row r="41" spans="1:49" s="143" customFormat="1" ht="18" customHeight="1" x14ac:dyDescent="0.25">
      <c r="A41" s="153"/>
      <c r="B41" s="175"/>
      <c r="C41" s="153" t="s">
        <v>21</v>
      </c>
      <c r="D41" s="140">
        <v>100</v>
      </c>
      <c r="E41" s="153">
        <f>100*E40/28</f>
        <v>3.5714285714285716</v>
      </c>
      <c r="F41" s="153">
        <f t="shared" ref="F41:X41" si="8">100*F40/28</f>
        <v>50</v>
      </c>
      <c r="G41" s="153">
        <f t="shared" si="8"/>
        <v>46.428571428571431</v>
      </c>
      <c r="H41" s="153"/>
      <c r="I41" s="153"/>
      <c r="J41" s="153"/>
      <c r="K41" s="153"/>
      <c r="L41" s="153"/>
      <c r="M41" s="153">
        <f t="shared" si="8"/>
        <v>10.714285714285714</v>
      </c>
      <c r="N41" s="153">
        <f t="shared" si="8"/>
        <v>28.571428571428573</v>
      </c>
      <c r="O41" s="153">
        <f t="shared" si="8"/>
        <v>39.285714285714285</v>
      </c>
      <c r="P41" s="153">
        <f t="shared" si="8"/>
        <v>21.428571428571427</v>
      </c>
      <c r="Q41" s="153"/>
      <c r="R41" s="153"/>
      <c r="S41" s="153"/>
      <c r="T41" s="153"/>
      <c r="U41" s="153">
        <f t="shared" si="8"/>
        <v>7.1428571428571432</v>
      </c>
      <c r="V41" s="153">
        <f t="shared" si="8"/>
        <v>32.142857142857146</v>
      </c>
      <c r="W41" s="153">
        <f t="shared" si="8"/>
        <v>39.285714285714285</v>
      </c>
      <c r="X41" s="153">
        <f t="shared" si="8"/>
        <v>21.428571428571427</v>
      </c>
      <c r="Y41" s="153"/>
      <c r="Z41" s="153"/>
      <c r="AA41" s="153"/>
      <c r="AB41" s="1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70"/>
      <c r="AS41" s="70"/>
      <c r="AT41" s="70"/>
      <c r="AU41" s="70"/>
      <c r="AV41" s="71"/>
      <c r="AW41" s="71"/>
    </row>
    <row r="42" spans="1:49" s="143" customFormat="1" ht="18" customHeight="1" x14ac:dyDescent="0.25">
      <c r="A42" s="141">
        <v>26</v>
      </c>
      <c r="B42" s="174" t="s">
        <v>50</v>
      </c>
      <c r="C42" s="141" t="s">
        <v>51</v>
      </c>
      <c r="D42" s="141">
        <f t="shared" ref="D42" si="9">SUM(E42:K42)</f>
        <v>14</v>
      </c>
      <c r="E42" s="141">
        <v>1</v>
      </c>
      <c r="F42" s="141">
        <v>5</v>
      </c>
      <c r="G42" s="141">
        <v>7</v>
      </c>
      <c r="H42" s="141"/>
      <c r="I42" s="141">
        <v>1</v>
      </c>
      <c r="J42" s="141"/>
      <c r="K42" s="141"/>
      <c r="L42" s="141"/>
      <c r="M42" s="141"/>
      <c r="N42" s="141">
        <v>3</v>
      </c>
      <c r="O42" s="142">
        <v>9</v>
      </c>
      <c r="P42" s="141">
        <v>2</v>
      </c>
      <c r="Q42" s="141"/>
      <c r="R42" s="141"/>
      <c r="S42" s="141"/>
      <c r="T42" s="141"/>
      <c r="U42" s="141"/>
      <c r="V42" s="141">
        <v>3</v>
      </c>
      <c r="W42" s="141">
        <v>9</v>
      </c>
      <c r="X42" s="141">
        <v>2</v>
      </c>
      <c r="Y42" s="141"/>
      <c r="Z42" s="141"/>
      <c r="AA42" s="141"/>
      <c r="AB42" s="2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7"/>
      <c r="AS42" s="67"/>
      <c r="AT42" s="67"/>
      <c r="AU42" s="67"/>
      <c r="AV42" s="68"/>
      <c r="AW42" s="68"/>
    </row>
    <row r="43" spans="1:49" s="143" customFormat="1" ht="18" customHeight="1" x14ac:dyDescent="0.25">
      <c r="A43" s="144"/>
      <c r="B43" s="175"/>
      <c r="C43" s="153" t="s">
        <v>21</v>
      </c>
      <c r="D43" s="140">
        <v>100</v>
      </c>
      <c r="E43" s="144">
        <f>E42*100/14</f>
        <v>7.1428571428571432</v>
      </c>
      <c r="F43" s="144">
        <f t="shared" ref="F43:X43" si="10">F42*100/14</f>
        <v>35.714285714285715</v>
      </c>
      <c r="G43" s="144">
        <f t="shared" si="10"/>
        <v>50</v>
      </c>
      <c r="H43" s="144"/>
      <c r="I43" s="144">
        <f t="shared" si="10"/>
        <v>7.1428571428571432</v>
      </c>
      <c r="J43" s="144"/>
      <c r="K43" s="144"/>
      <c r="L43" s="144"/>
      <c r="M43" s="144"/>
      <c r="N43" s="144">
        <f t="shared" si="10"/>
        <v>21.428571428571427</v>
      </c>
      <c r="O43" s="144">
        <f t="shared" si="10"/>
        <v>64.285714285714292</v>
      </c>
      <c r="P43" s="144">
        <f t="shared" si="10"/>
        <v>14.285714285714286</v>
      </c>
      <c r="Q43" s="144"/>
      <c r="R43" s="144"/>
      <c r="S43" s="144"/>
      <c r="T43" s="144"/>
      <c r="U43" s="144"/>
      <c r="V43" s="144">
        <f t="shared" si="10"/>
        <v>21.428571428571427</v>
      </c>
      <c r="W43" s="144">
        <f t="shared" si="10"/>
        <v>64.285714285714292</v>
      </c>
      <c r="X43" s="144">
        <f t="shared" si="10"/>
        <v>14.285714285714286</v>
      </c>
      <c r="Y43" s="144"/>
      <c r="Z43" s="144"/>
      <c r="AA43" s="144"/>
      <c r="AB43" s="21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3"/>
      <c r="AS43" s="73"/>
      <c r="AT43" s="73"/>
      <c r="AU43" s="73"/>
      <c r="AV43" s="74"/>
      <c r="AW43" s="74"/>
    </row>
    <row r="44" spans="1:49" s="143" customFormat="1" ht="18" customHeight="1" x14ac:dyDescent="0.25">
      <c r="A44" s="155">
        <v>27</v>
      </c>
      <c r="B44" s="176" t="s">
        <v>52</v>
      </c>
      <c r="C44" s="141" t="s">
        <v>53</v>
      </c>
      <c r="D44" s="141">
        <f>SUM(T44:AA44)</f>
        <v>50</v>
      </c>
      <c r="E44" s="141">
        <v>1</v>
      </c>
      <c r="F44" s="141">
        <v>11</v>
      </c>
      <c r="G44" s="141">
        <v>37</v>
      </c>
      <c r="H44" s="141"/>
      <c r="I44" s="141">
        <v>1</v>
      </c>
      <c r="J44" s="141"/>
      <c r="K44" s="141"/>
      <c r="L44" s="141">
        <v>9</v>
      </c>
      <c r="M44" s="141">
        <v>30</v>
      </c>
      <c r="N44" s="141">
        <v>8</v>
      </c>
      <c r="O44" s="142">
        <v>3</v>
      </c>
      <c r="P44" s="141"/>
      <c r="Q44" s="141"/>
      <c r="R44" s="141"/>
      <c r="S44" s="141"/>
      <c r="T44" s="141"/>
      <c r="U44" s="141">
        <v>11</v>
      </c>
      <c r="V44" s="141">
        <v>35</v>
      </c>
      <c r="W44" s="141">
        <v>3</v>
      </c>
      <c r="X44" s="141">
        <v>1</v>
      </c>
      <c r="Y44" s="141"/>
      <c r="Z44" s="141"/>
      <c r="AA44" s="141"/>
      <c r="AB44" s="2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AS44" s="67"/>
      <c r="AT44" s="67"/>
      <c r="AU44" s="67"/>
      <c r="AV44" s="68"/>
      <c r="AW44" s="68"/>
    </row>
    <row r="45" spans="1:49" s="143" customFormat="1" ht="18" customHeight="1" x14ac:dyDescent="0.25">
      <c r="A45" s="151"/>
      <c r="B45" s="177"/>
      <c r="C45" s="153" t="s">
        <v>21</v>
      </c>
      <c r="D45" s="144">
        <f>SUM(L45:S45)</f>
        <v>100</v>
      </c>
      <c r="E45" s="144">
        <f>E44*100/50</f>
        <v>2</v>
      </c>
      <c r="F45" s="144">
        <f t="shared" ref="F45:X45" si="11">F44*100/50</f>
        <v>22</v>
      </c>
      <c r="G45" s="144">
        <f t="shared" si="11"/>
        <v>74</v>
      </c>
      <c r="H45" s="144"/>
      <c r="I45" s="144">
        <f t="shared" si="11"/>
        <v>2</v>
      </c>
      <c r="J45" s="144"/>
      <c r="K45" s="144"/>
      <c r="L45" s="144">
        <f t="shared" si="11"/>
        <v>18</v>
      </c>
      <c r="M45" s="144">
        <f t="shared" si="11"/>
        <v>60</v>
      </c>
      <c r="N45" s="144">
        <f t="shared" si="11"/>
        <v>16</v>
      </c>
      <c r="O45" s="144">
        <f t="shared" si="11"/>
        <v>6</v>
      </c>
      <c r="P45" s="144"/>
      <c r="Q45" s="144"/>
      <c r="R45" s="144"/>
      <c r="S45" s="144"/>
      <c r="T45" s="144"/>
      <c r="U45" s="144">
        <f t="shared" si="11"/>
        <v>22</v>
      </c>
      <c r="V45" s="144">
        <f t="shared" si="11"/>
        <v>70</v>
      </c>
      <c r="W45" s="144">
        <f t="shared" si="11"/>
        <v>6</v>
      </c>
      <c r="X45" s="144">
        <f t="shared" si="11"/>
        <v>2</v>
      </c>
      <c r="Y45" s="144"/>
      <c r="Z45" s="153"/>
      <c r="AA45" s="153"/>
      <c r="AB45" s="1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0"/>
      <c r="AS45" s="70"/>
      <c r="AT45" s="70"/>
      <c r="AU45" s="70"/>
      <c r="AV45" s="71"/>
      <c r="AW45" s="71"/>
    </row>
    <row r="46" spans="1:49" s="143" customFormat="1" ht="18" customHeight="1" x14ac:dyDescent="0.25">
      <c r="A46" s="141">
        <v>28</v>
      </c>
      <c r="B46" s="177" t="s">
        <v>54</v>
      </c>
      <c r="C46" s="141" t="s">
        <v>55</v>
      </c>
      <c r="D46" s="141">
        <f>SUM(L46:P46)</f>
        <v>21</v>
      </c>
      <c r="E46" s="141">
        <v>2</v>
      </c>
      <c r="F46" s="141">
        <v>8</v>
      </c>
      <c r="G46" s="141">
        <v>11</v>
      </c>
      <c r="H46" s="141"/>
      <c r="I46" s="141"/>
      <c r="J46" s="141"/>
      <c r="K46" s="141"/>
      <c r="L46" s="141">
        <v>4</v>
      </c>
      <c r="M46" s="141">
        <v>8</v>
      </c>
      <c r="N46" s="141">
        <v>2</v>
      </c>
      <c r="O46" s="142">
        <v>7</v>
      </c>
      <c r="P46" s="141"/>
      <c r="Q46" s="141"/>
      <c r="R46" s="141"/>
      <c r="S46" s="141"/>
      <c r="T46" s="141">
        <v>1</v>
      </c>
      <c r="U46" s="141">
        <v>5</v>
      </c>
      <c r="V46" s="141">
        <v>8</v>
      </c>
      <c r="W46" s="141">
        <v>7</v>
      </c>
      <c r="X46" s="141"/>
      <c r="Y46" s="141"/>
      <c r="Z46" s="141"/>
      <c r="AA46" s="141"/>
      <c r="AB46" s="2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7"/>
      <c r="AS46" s="67"/>
      <c r="AT46" s="67"/>
      <c r="AU46" s="67"/>
      <c r="AV46" s="68"/>
      <c r="AW46" s="68"/>
    </row>
    <row r="47" spans="1:49" s="143" customFormat="1" ht="18" customHeight="1" x14ac:dyDescent="0.25">
      <c r="A47" s="153"/>
      <c r="B47" s="177"/>
      <c r="C47" s="153" t="s">
        <v>21</v>
      </c>
      <c r="D47" s="140">
        <f>SUM(T47:AA47)</f>
        <v>100</v>
      </c>
      <c r="E47" s="144">
        <f>E46*100/21</f>
        <v>9.5238095238095237</v>
      </c>
      <c r="F47" s="144">
        <f t="shared" ref="F47:W47" si="12">F46*100/21</f>
        <v>38.095238095238095</v>
      </c>
      <c r="G47" s="144">
        <f t="shared" si="12"/>
        <v>52.38095238095238</v>
      </c>
      <c r="H47" s="144"/>
      <c r="I47" s="144"/>
      <c r="J47" s="144"/>
      <c r="K47" s="144"/>
      <c r="L47" s="144">
        <f t="shared" si="12"/>
        <v>19.047619047619047</v>
      </c>
      <c r="M47" s="144">
        <f t="shared" si="12"/>
        <v>38.095238095238095</v>
      </c>
      <c r="N47" s="144">
        <f t="shared" si="12"/>
        <v>9.5238095238095237</v>
      </c>
      <c r="O47" s="144">
        <f t="shared" si="12"/>
        <v>33.333333333333336</v>
      </c>
      <c r="P47" s="144"/>
      <c r="Q47" s="144"/>
      <c r="R47" s="144"/>
      <c r="S47" s="144"/>
      <c r="T47" s="144">
        <f t="shared" si="12"/>
        <v>4.7619047619047619</v>
      </c>
      <c r="U47" s="144">
        <f t="shared" si="12"/>
        <v>23.80952380952381</v>
      </c>
      <c r="V47" s="144">
        <f t="shared" si="12"/>
        <v>38.095238095238095</v>
      </c>
      <c r="W47" s="144">
        <f t="shared" si="12"/>
        <v>33.333333333333336</v>
      </c>
      <c r="X47" s="144"/>
      <c r="Y47" s="144"/>
      <c r="Z47" s="153"/>
      <c r="AA47" s="153"/>
      <c r="AB47" s="1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70"/>
      <c r="AS47" s="70"/>
      <c r="AT47" s="70"/>
      <c r="AU47" s="70"/>
      <c r="AV47" s="71"/>
      <c r="AW47" s="71"/>
    </row>
    <row r="48" spans="1:49" s="143" customFormat="1" ht="18" customHeight="1" x14ac:dyDescent="0.25">
      <c r="A48" s="141">
        <v>29</v>
      </c>
      <c r="B48" s="177" t="s">
        <v>56</v>
      </c>
      <c r="C48" s="141" t="s">
        <v>57</v>
      </c>
      <c r="D48" s="141">
        <f>SUM(L48:S48)</f>
        <v>25</v>
      </c>
      <c r="E48" s="141"/>
      <c r="F48" s="142">
        <v>14</v>
      </c>
      <c r="G48" s="142">
        <v>11</v>
      </c>
      <c r="H48" s="141"/>
      <c r="I48" s="141"/>
      <c r="J48" s="141"/>
      <c r="K48" s="141"/>
      <c r="L48" s="141">
        <v>5</v>
      </c>
      <c r="M48" s="141">
        <v>15</v>
      </c>
      <c r="N48" s="141">
        <v>4</v>
      </c>
      <c r="O48" s="142">
        <v>1</v>
      </c>
      <c r="P48" s="141"/>
      <c r="Q48" s="141"/>
      <c r="R48" s="141"/>
      <c r="S48" s="141"/>
      <c r="T48" s="141"/>
      <c r="U48" s="141">
        <v>12</v>
      </c>
      <c r="V48" s="141">
        <v>12</v>
      </c>
      <c r="W48" s="141">
        <v>1</v>
      </c>
      <c r="X48" s="141"/>
      <c r="Y48" s="141"/>
      <c r="Z48" s="141"/>
      <c r="AA48" s="141"/>
      <c r="AB48" s="2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7"/>
      <c r="AS48" s="67"/>
      <c r="AT48" s="67"/>
      <c r="AU48" s="67"/>
      <c r="AV48" s="68"/>
      <c r="AW48" s="68"/>
    </row>
    <row r="49" spans="1:49" s="143" customFormat="1" ht="16.5" customHeight="1" x14ac:dyDescent="0.25">
      <c r="A49" s="153"/>
      <c r="B49" s="177"/>
      <c r="C49" s="153" t="s">
        <v>21</v>
      </c>
      <c r="D49" s="140">
        <v>100</v>
      </c>
      <c r="E49" s="153"/>
      <c r="F49" s="153">
        <f>F48*100/25</f>
        <v>56</v>
      </c>
      <c r="G49" s="153">
        <f t="shared" ref="G49:W49" si="13">G48*100/25</f>
        <v>44</v>
      </c>
      <c r="H49" s="153"/>
      <c r="I49" s="153"/>
      <c r="J49" s="153"/>
      <c r="K49" s="153"/>
      <c r="L49" s="153">
        <f t="shared" si="13"/>
        <v>20</v>
      </c>
      <c r="M49" s="153">
        <f t="shared" si="13"/>
        <v>60</v>
      </c>
      <c r="N49" s="153">
        <f t="shared" si="13"/>
        <v>16</v>
      </c>
      <c r="O49" s="153">
        <f t="shared" si="13"/>
        <v>4</v>
      </c>
      <c r="P49" s="153"/>
      <c r="Q49" s="153"/>
      <c r="R49" s="153"/>
      <c r="S49" s="153"/>
      <c r="T49" s="153"/>
      <c r="U49" s="153">
        <f t="shared" si="13"/>
        <v>48</v>
      </c>
      <c r="V49" s="153">
        <f t="shared" si="13"/>
        <v>48</v>
      </c>
      <c r="W49" s="153">
        <f t="shared" si="13"/>
        <v>4</v>
      </c>
      <c r="X49" s="153"/>
      <c r="Y49" s="153"/>
      <c r="Z49" s="153"/>
      <c r="AA49" s="153"/>
      <c r="AB49" s="1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70"/>
      <c r="AS49" s="70"/>
      <c r="AT49" s="70"/>
      <c r="AU49" s="70"/>
      <c r="AV49" s="71"/>
      <c r="AW49" s="71"/>
    </row>
    <row r="50" spans="1:49" s="143" customFormat="1" ht="16.5" customHeight="1" x14ac:dyDescent="0.25">
      <c r="A50" s="129">
        <v>30</v>
      </c>
      <c r="B50" s="176" t="s">
        <v>58</v>
      </c>
      <c r="C50" s="129" t="s">
        <v>59</v>
      </c>
      <c r="D50" s="141">
        <f t="shared" ref="D50" si="14">SUM(T50:AA50)</f>
        <v>6</v>
      </c>
      <c r="E50" s="141">
        <v>1</v>
      </c>
      <c r="F50" s="141">
        <v>2</v>
      </c>
      <c r="G50" s="141">
        <v>2</v>
      </c>
      <c r="H50" s="141"/>
      <c r="I50" s="141">
        <v>1</v>
      </c>
      <c r="J50" s="141"/>
      <c r="K50" s="141"/>
      <c r="L50" s="129"/>
      <c r="M50" s="129">
        <v>1</v>
      </c>
      <c r="N50" s="129">
        <v>2</v>
      </c>
      <c r="O50" s="145">
        <v>3</v>
      </c>
      <c r="P50" s="129"/>
      <c r="Q50" s="129"/>
      <c r="R50" s="129"/>
      <c r="S50" s="129"/>
      <c r="T50" s="141"/>
      <c r="U50" s="141">
        <v>1</v>
      </c>
      <c r="V50" s="141">
        <v>2</v>
      </c>
      <c r="W50" s="141">
        <v>2</v>
      </c>
      <c r="X50" s="141">
        <v>1</v>
      </c>
      <c r="Y50" s="141"/>
      <c r="Z50" s="141"/>
      <c r="AA50" s="129"/>
      <c r="AB50" s="156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3"/>
      <c r="AW50" s="23"/>
    </row>
    <row r="51" spans="1:49" s="143" customFormat="1" ht="16.5" customHeight="1" x14ac:dyDescent="0.25">
      <c r="A51" s="129">
        <v>31</v>
      </c>
      <c r="B51" s="177"/>
      <c r="C51" s="129" t="s">
        <v>60</v>
      </c>
      <c r="D51" s="141">
        <f>SUM(T51:AA51)</f>
        <v>10</v>
      </c>
      <c r="E51" s="141"/>
      <c r="F51" s="141">
        <v>3</v>
      </c>
      <c r="G51" s="141">
        <v>5</v>
      </c>
      <c r="H51" s="141"/>
      <c r="I51" s="141">
        <v>2</v>
      </c>
      <c r="J51" s="141"/>
      <c r="K51" s="141"/>
      <c r="L51" s="129"/>
      <c r="M51" s="129">
        <v>2</v>
      </c>
      <c r="N51" s="129">
        <v>5</v>
      </c>
      <c r="O51" s="145">
        <v>3</v>
      </c>
      <c r="P51" s="129"/>
      <c r="Q51" s="129"/>
      <c r="R51" s="129"/>
      <c r="S51" s="129"/>
      <c r="T51" s="141"/>
      <c r="U51" s="141">
        <v>1</v>
      </c>
      <c r="V51" s="141">
        <v>4</v>
      </c>
      <c r="W51" s="141">
        <v>3</v>
      </c>
      <c r="X51" s="141">
        <v>2</v>
      </c>
      <c r="Y51" s="141"/>
      <c r="Z51" s="141"/>
      <c r="AA51" s="129"/>
      <c r="AB51" s="156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3"/>
      <c r="AW51" s="23"/>
    </row>
    <row r="52" spans="1:49" s="143" customFormat="1" ht="16.5" customHeight="1" x14ac:dyDescent="0.25">
      <c r="A52" s="134"/>
      <c r="B52" s="177"/>
      <c r="C52" s="134" t="s">
        <v>20</v>
      </c>
      <c r="D52" s="134">
        <f>SUM(D50:D51)</f>
        <v>16</v>
      </c>
      <c r="E52" s="134">
        <f t="shared" ref="E52:X52" si="15">SUM(E50:E51)</f>
        <v>1</v>
      </c>
      <c r="F52" s="134">
        <f t="shared" si="15"/>
        <v>5</v>
      </c>
      <c r="G52" s="134">
        <f t="shared" si="15"/>
        <v>7</v>
      </c>
      <c r="H52" s="134"/>
      <c r="I52" s="134">
        <f t="shared" si="15"/>
        <v>3</v>
      </c>
      <c r="J52" s="134"/>
      <c r="K52" s="134"/>
      <c r="L52" s="134"/>
      <c r="M52" s="134">
        <f t="shared" si="15"/>
        <v>3</v>
      </c>
      <c r="N52" s="134">
        <f t="shared" si="15"/>
        <v>7</v>
      </c>
      <c r="O52" s="134">
        <f t="shared" si="15"/>
        <v>6</v>
      </c>
      <c r="P52" s="134"/>
      <c r="Q52" s="134"/>
      <c r="R52" s="134"/>
      <c r="S52" s="134"/>
      <c r="T52" s="134"/>
      <c r="U52" s="134">
        <f t="shared" si="15"/>
        <v>2</v>
      </c>
      <c r="V52" s="134">
        <f t="shared" si="15"/>
        <v>6</v>
      </c>
      <c r="W52" s="134">
        <f t="shared" si="15"/>
        <v>5</v>
      </c>
      <c r="X52" s="134">
        <f t="shared" si="15"/>
        <v>3</v>
      </c>
      <c r="Y52" s="134"/>
      <c r="Z52" s="134"/>
      <c r="AA52" s="134"/>
      <c r="AB52" s="16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6"/>
      <c r="AW52" s="76"/>
    </row>
    <row r="53" spans="1:49" s="143" customFormat="1" ht="16.5" customHeight="1" x14ac:dyDescent="0.25">
      <c r="A53" s="153"/>
      <c r="B53" s="177"/>
      <c r="C53" s="153" t="s">
        <v>21</v>
      </c>
      <c r="D53" s="140">
        <v>100</v>
      </c>
      <c r="E53" s="153">
        <f>100*E52/16</f>
        <v>6.25</v>
      </c>
      <c r="F53" s="153">
        <f t="shared" ref="F53:X53" si="16">100*F52/16</f>
        <v>31.25</v>
      </c>
      <c r="G53" s="153">
        <f t="shared" si="16"/>
        <v>43.75</v>
      </c>
      <c r="H53" s="153"/>
      <c r="I53" s="153">
        <f t="shared" si="16"/>
        <v>18.75</v>
      </c>
      <c r="J53" s="153"/>
      <c r="K53" s="153"/>
      <c r="L53" s="153"/>
      <c r="M53" s="153">
        <f t="shared" si="16"/>
        <v>18.75</v>
      </c>
      <c r="N53" s="153">
        <f t="shared" si="16"/>
        <v>43.75</v>
      </c>
      <c r="O53" s="153">
        <f t="shared" si="16"/>
        <v>37.5</v>
      </c>
      <c r="P53" s="153"/>
      <c r="Q53" s="153"/>
      <c r="R53" s="153"/>
      <c r="S53" s="153"/>
      <c r="T53" s="153"/>
      <c r="U53" s="153">
        <f t="shared" si="16"/>
        <v>12.5</v>
      </c>
      <c r="V53" s="153">
        <f t="shared" si="16"/>
        <v>37.5</v>
      </c>
      <c r="W53" s="153">
        <f t="shared" si="16"/>
        <v>31.25</v>
      </c>
      <c r="X53" s="153">
        <f t="shared" si="16"/>
        <v>18.75</v>
      </c>
      <c r="Y53" s="153"/>
      <c r="Z53" s="153"/>
      <c r="AA53" s="153"/>
      <c r="AB53" s="1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77"/>
      <c r="AW53" s="77"/>
    </row>
    <row r="54" spans="1:49" s="138" customFormat="1" ht="16.5" customHeight="1" x14ac:dyDescent="0.25">
      <c r="A54" s="170" t="s">
        <v>61</v>
      </c>
      <c r="B54" s="171"/>
      <c r="C54" s="171"/>
      <c r="D54" s="134">
        <f>SUM(D38,D40,D42,D44,D46,D48,D52)</f>
        <v>1285</v>
      </c>
      <c r="E54" s="134">
        <f t="shared" ref="E54:N54" si="17">SUM(E38,E40,E42,E44,E46,E48,E52)</f>
        <v>8</v>
      </c>
      <c r="F54" s="134">
        <f t="shared" si="17"/>
        <v>101</v>
      </c>
      <c r="G54" s="134">
        <f t="shared" si="17"/>
        <v>818</v>
      </c>
      <c r="H54" s="134"/>
      <c r="I54" s="134">
        <f t="shared" si="17"/>
        <v>317</v>
      </c>
      <c r="J54" s="134">
        <f t="shared" si="17"/>
        <v>41</v>
      </c>
      <c r="K54" s="134"/>
      <c r="L54" s="134">
        <f t="shared" si="17"/>
        <v>121</v>
      </c>
      <c r="M54" s="134">
        <f t="shared" si="17"/>
        <v>346</v>
      </c>
      <c r="N54" s="134">
        <f t="shared" si="17"/>
        <v>446</v>
      </c>
      <c r="O54" s="134">
        <f>SUM(O38,O40,O42,O44,O46,O48,O52)</f>
        <v>275</v>
      </c>
      <c r="P54" s="134">
        <f t="shared" ref="P54:Y54" si="18">SUM(P38,P40,P42,P44,P46,P48,P52)</f>
        <v>84</v>
      </c>
      <c r="Q54" s="134">
        <f t="shared" si="18"/>
        <v>13</v>
      </c>
      <c r="R54" s="134"/>
      <c r="S54" s="134"/>
      <c r="T54" s="134">
        <f t="shared" si="18"/>
        <v>2</v>
      </c>
      <c r="U54" s="134">
        <f t="shared" si="18"/>
        <v>64</v>
      </c>
      <c r="V54" s="134">
        <f t="shared" si="18"/>
        <v>683</v>
      </c>
      <c r="W54" s="134">
        <f t="shared" si="18"/>
        <v>150</v>
      </c>
      <c r="X54" s="134">
        <f t="shared" si="18"/>
        <v>340</v>
      </c>
      <c r="Y54" s="134">
        <f t="shared" si="18"/>
        <v>46</v>
      </c>
      <c r="Z54" s="134"/>
      <c r="AA54" s="13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</row>
    <row r="55" spans="1:49" s="138" customFormat="1" ht="16.5" customHeight="1" x14ac:dyDescent="0.25">
      <c r="A55" s="172" t="s">
        <v>21</v>
      </c>
      <c r="B55" s="171"/>
      <c r="C55" s="171"/>
      <c r="D55" s="140">
        <v>100</v>
      </c>
      <c r="E55" s="153">
        <f>100*E54/1285</f>
        <v>0.62256809338521402</v>
      </c>
      <c r="F55" s="154">
        <f t="shared" ref="F55:Y55" si="19">100*F54/1285</f>
        <v>7.8599221789883265</v>
      </c>
      <c r="G55" s="154">
        <f t="shared" si="19"/>
        <v>63.657587548638134</v>
      </c>
      <c r="H55" s="154"/>
      <c r="I55" s="154">
        <f t="shared" si="19"/>
        <v>24.669260700389106</v>
      </c>
      <c r="J55" s="154">
        <f t="shared" si="19"/>
        <v>3.190661478599222</v>
      </c>
      <c r="K55" s="154"/>
      <c r="L55" s="154">
        <f t="shared" si="19"/>
        <v>9.4163424124513622</v>
      </c>
      <c r="M55" s="154">
        <f t="shared" si="19"/>
        <v>26.926070038910506</v>
      </c>
      <c r="N55" s="154">
        <f t="shared" si="19"/>
        <v>34.708171206225678</v>
      </c>
      <c r="O55" s="154">
        <f t="shared" si="19"/>
        <v>21.40077821011673</v>
      </c>
      <c r="P55" s="154">
        <f t="shared" si="19"/>
        <v>6.536964980544747</v>
      </c>
      <c r="Q55" s="154">
        <f t="shared" si="19"/>
        <v>1.0116731517509727</v>
      </c>
      <c r="R55" s="154"/>
      <c r="S55" s="154"/>
      <c r="T55" s="154">
        <f t="shared" si="19"/>
        <v>0.1556420233463035</v>
      </c>
      <c r="U55" s="154">
        <f t="shared" si="19"/>
        <v>4.9805447470817121</v>
      </c>
      <c r="V55" s="154">
        <f t="shared" si="19"/>
        <v>53.151750972762649</v>
      </c>
      <c r="W55" s="154">
        <f t="shared" si="19"/>
        <v>11.673151750972762</v>
      </c>
      <c r="X55" s="154">
        <f t="shared" si="19"/>
        <v>26.459143968871594</v>
      </c>
      <c r="Y55" s="154">
        <f t="shared" si="19"/>
        <v>3.5797665369649807</v>
      </c>
      <c r="Z55" s="153"/>
      <c r="AA55" s="153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</row>
    <row r="56" spans="1:49" ht="9" customHeight="1" x14ac:dyDescent="0.25">
      <c r="A56" s="25"/>
      <c r="B56" s="63"/>
      <c r="C56" s="26"/>
      <c r="D56" s="27"/>
      <c r="E56" s="25"/>
      <c r="F56" s="25"/>
      <c r="G56" s="25"/>
      <c r="H56" s="25"/>
      <c r="I56" s="25"/>
      <c r="J56" s="25"/>
      <c r="K56" s="25"/>
      <c r="L56" s="25"/>
      <c r="M56" s="25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</row>
    <row r="57" spans="1:49" ht="15.75" customHeight="1" x14ac:dyDescent="0.25">
      <c r="A57" s="29"/>
      <c r="B57" s="91"/>
      <c r="C57" s="92"/>
      <c r="D57" s="93"/>
      <c r="E57" s="92"/>
      <c r="F57" s="92"/>
      <c r="G57" s="92"/>
      <c r="H57" s="92"/>
      <c r="I57" s="92"/>
      <c r="J57" s="92"/>
      <c r="K57" s="92"/>
      <c r="L57" s="92"/>
      <c r="M57" s="92"/>
      <c r="N57" s="173" t="s">
        <v>1391</v>
      </c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</row>
    <row r="58" spans="1:49" ht="15.75" customHeight="1" x14ac:dyDescent="0.25">
      <c r="A58" s="79"/>
      <c r="B58" s="89"/>
      <c r="C58" s="168"/>
      <c r="D58" s="169"/>
      <c r="E58" s="169"/>
      <c r="F58" s="169"/>
      <c r="G58" s="169"/>
      <c r="H58" s="169"/>
      <c r="I58" s="149"/>
      <c r="J58" s="149"/>
      <c r="K58" s="149"/>
      <c r="L58" s="149"/>
      <c r="M58" s="149"/>
      <c r="N58" s="149"/>
      <c r="O58" s="168" t="s">
        <v>62</v>
      </c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49"/>
      <c r="AA58" s="149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</row>
    <row r="59" spans="1:49" ht="15.75" customHeight="1" x14ac:dyDescent="0.25">
      <c r="A59" s="1"/>
      <c r="B59" s="89"/>
      <c r="C59" s="84"/>
      <c r="D59" s="90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168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84"/>
      <c r="AA59" s="84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</row>
    <row r="60" spans="1:49" ht="15.75" customHeight="1" x14ac:dyDescent="0.25">
      <c r="A60" s="1"/>
      <c r="B60" s="89"/>
      <c r="C60" s="84"/>
      <c r="D60" s="90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5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</row>
    <row r="61" spans="1:49" ht="15.75" customHeight="1" x14ac:dyDescent="0.25">
      <c r="A61" s="1"/>
      <c r="B61" s="89"/>
      <c r="C61" s="84"/>
      <c r="D61" s="90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5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</row>
    <row r="62" spans="1:49" ht="15.75" customHeight="1" x14ac:dyDescent="0.25">
      <c r="A62" s="1"/>
      <c r="B62" s="89"/>
      <c r="C62" s="84"/>
      <c r="D62" s="90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5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</row>
    <row r="63" spans="1:49" ht="15.75" customHeight="1" x14ac:dyDescent="0.25">
      <c r="A63" s="1"/>
      <c r="B63" s="89"/>
      <c r="C63" s="84"/>
      <c r="D63" s="90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168" t="s">
        <v>63</v>
      </c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84"/>
      <c r="AA63" s="84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</row>
    <row r="64" spans="1:49" ht="15.75" customHeight="1" x14ac:dyDescent="0.25">
      <c r="A64" s="1"/>
      <c r="B64" s="89"/>
      <c r="C64" s="84"/>
      <c r="D64" s="90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5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</row>
    <row r="65" spans="1:49" ht="15.75" customHeight="1" x14ac:dyDescent="0.25">
      <c r="A65" s="1"/>
      <c r="B65" s="89"/>
      <c r="C65" s="84"/>
      <c r="D65" s="90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5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</row>
    <row r="66" spans="1:49" ht="15.75" customHeight="1" x14ac:dyDescent="0.25">
      <c r="A66" s="1"/>
      <c r="B66" s="89"/>
      <c r="C66" s="84"/>
      <c r="D66" s="90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5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</row>
    <row r="67" spans="1:49" ht="15.75" customHeight="1" x14ac:dyDescent="0.25">
      <c r="A67" s="1"/>
      <c r="B67" s="89"/>
      <c r="C67" s="84"/>
      <c r="D67" s="90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5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</row>
    <row r="68" spans="1:49" ht="15.75" customHeight="1" x14ac:dyDescent="0.25">
      <c r="A68" s="1"/>
      <c r="B68" s="89"/>
      <c r="C68" s="84"/>
      <c r="D68" s="90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5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</row>
    <row r="69" spans="1:49" ht="15.75" customHeight="1" x14ac:dyDescent="0.25">
      <c r="A69" s="1"/>
      <c r="B69" s="89"/>
      <c r="C69" s="84"/>
      <c r="D69" s="90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5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ht="15.75" customHeight="1" x14ac:dyDescent="0.25">
      <c r="A70" s="1"/>
      <c r="B70" s="89"/>
      <c r="C70" s="84"/>
      <c r="D70" s="90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9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</row>
    <row r="71" spans="1:49" ht="15.75" customHeight="1" x14ac:dyDescent="0.25">
      <c r="A71" s="1"/>
      <c r="B71" s="89"/>
      <c r="C71" s="84"/>
      <c r="D71" s="90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5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5.75" customHeight="1" x14ac:dyDescent="0.25">
      <c r="A72" s="1"/>
      <c r="B72" s="89"/>
      <c r="C72" s="84"/>
      <c r="D72" s="90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5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5.75" customHeight="1" x14ac:dyDescent="0.25">
      <c r="A73" s="1"/>
      <c r="B73" s="89"/>
      <c r="C73" s="84"/>
      <c r="D73" s="90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5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5.75" customHeight="1" x14ac:dyDescent="0.25">
      <c r="A74" s="1"/>
      <c r="B74" s="89"/>
      <c r="C74" s="84"/>
      <c r="D74" s="90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5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15.75" customHeight="1" x14ac:dyDescent="0.25">
      <c r="A75" s="1"/>
      <c r="B75" s="89"/>
      <c r="C75" s="84"/>
      <c r="D75" s="90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5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5.75" customHeight="1" x14ac:dyDescent="0.25">
      <c r="A76" s="30"/>
      <c r="B76" s="95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</row>
    <row r="77" spans="1:49" ht="15.75" customHeight="1" x14ac:dyDescent="0.25">
      <c r="A77" s="30"/>
      <c r="B77" s="95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</row>
    <row r="78" spans="1:49" ht="15.75" customHeight="1" x14ac:dyDescent="0.25">
      <c r="A78" s="30"/>
      <c r="B78" s="95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7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</row>
    <row r="79" spans="1:49" ht="15.75" customHeight="1" x14ac:dyDescent="0.25">
      <c r="A79" s="1"/>
      <c r="B79" s="95"/>
      <c r="C79" s="84"/>
      <c r="D79" s="90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5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5.75" customHeight="1" x14ac:dyDescent="0.25">
      <c r="A80" s="1"/>
      <c r="B80" s="89"/>
      <c r="C80" s="84"/>
      <c r="D80" s="90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5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5.75" customHeight="1" x14ac:dyDescent="0.25">
      <c r="A81" s="1"/>
      <c r="B81" s="89"/>
      <c r="C81" s="84"/>
      <c r="D81" s="90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5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5.75" customHeight="1" x14ac:dyDescent="0.25">
      <c r="A82" s="1"/>
      <c r="B82" s="89"/>
      <c r="C82" s="84"/>
      <c r="D82" s="90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5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15.75" customHeight="1" x14ac:dyDescent="0.25">
      <c r="A83" s="1"/>
      <c r="B83" s="89"/>
      <c r="C83" s="84"/>
      <c r="D83" s="90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5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5.75" customHeight="1" x14ac:dyDescent="0.25">
      <c r="A84" s="1"/>
      <c r="B84" s="89"/>
      <c r="C84" s="84"/>
      <c r="D84" s="90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5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5.75" customHeight="1" x14ac:dyDescent="0.25">
      <c r="A85" s="1"/>
      <c r="B85" s="89"/>
      <c r="C85" s="84"/>
      <c r="D85" s="90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5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5.75" customHeight="1" x14ac:dyDescent="0.25">
      <c r="A86" s="1"/>
      <c r="B86" s="89"/>
      <c r="C86" s="84"/>
      <c r="D86" s="90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5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5.75" customHeight="1" x14ac:dyDescent="0.25">
      <c r="A87" s="1"/>
      <c r="B87" s="89"/>
      <c r="C87" s="84"/>
      <c r="D87" s="90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5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15.75" customHeight="1" x14ac:dyDescent="0.25">
      <c r="A88" s="1"/>
      <c r="B88" s="89"/>
      <c r="C88" s="84"/>
      <c r="D88" s="90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5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5.75" customHeight="1" x14ac:dyDescent="0.25">
      <c r="A89" s="1"/>
      <c r="B89" s="89"/>
      <c r="C89" s="84"/>
      <c r="D89" s="90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5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5.75" customHeight="1" x14ac:dyDescent="0.25">
      <c r="A90" s="1"/>
      <c r="B90" s="95"/>
      <c r="C90" s="84"/>
      <c r="D90" s="90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5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5.75" customHeight="1" x14ac:dyDescent="0.25">
      <c r="A91" s="1"/>
      <c r="B91" s="89"/>
      <c r="C91" s="84"/>
      <c r="D91" s="90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5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15.75" customHeight="1" x14ac:dyDescent="0.25">
      <c r="A92" s="1"/>
      <c r="B92" s="89"/>
      <c r="C92" s="84"/>
      <c r="D92" s="90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5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5.75" customHeight="1" x14ac:dyDescent="0.25">
      <c r="A93" s="1"/>
      <c r="B93" s="89"/>
      <c r="C93" s="84"/>
      <c r="D93" s="90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5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5.75" customHeight="1" x14ac:dyDescent="0.25">
      <c r="A94" s="1"/>
      <c r="B94" s="89"/>
      <c r="C94" s="84"/>
      <c r="D94" s="90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5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5.75" customHeight="1" x14ac:dyDescent="0.25">
      <c r="A95" s="1"/>
      <c r="B95" s="89"/>
      <c r="C95" s="84"/>
      <c r="D95" s="90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5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15.75" customHeight="1" x14ac:dyDescent="0.25">
      <c r="A96" s="1"/>
      <c r="B96" s="89"/>
      <c r="C96" s="84"/>
      <c r="D96" s="90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5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5.75" customHeight="1" x14ac:dyDescent="0.25">
      <c r="A97" s="1"/>
      <c r="B97" s="89"/>
      <c r="C97" s="84"/>
      <c r="D97" s="90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5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5.75" customHeight="1" x14ac:dyDescent="0.25">
      <c r="A98" s="1"/>
      <c r="B98" s="89"/>
      <c r="C98" s="84"/>
      <c r="D98" s="90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5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5.75" customHeight="1" x14ac:dyDescent="0.25">
      <c r="A99" s="1"/>
      <c r="B99" s="89"/>
      <c r="C99" s="84"/>
      <c r="D99" s="90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5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15.75" customHeight="1" x14ac:dyDescent="0.25">
      <c r="A100" s="1"/>
      <c r="B100" s="89"/>
      <c r="C100" s="84"/>
      <c r="D100" s="90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5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5.75" customHeight="1" x14ac:dyDescent="0.25">
      <c r="A101" s="1"/>
      <c r="B101" s="89"/>
      <c r="C101" s="84"/>
      <c r="D101" s="90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5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5.75" customHeight="1" x14ac:dyDescent="0.25">
      <c r="A102" s="1"/>
      <c r="B102" s="89"/>
      <c r="C102" s="84"/>
      <c r="D102" s="90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5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5.75" customHeight="1" x14ac:dyDescent="0.25">
      <c r="A103" s="1"/>
      <c r="B103" s="89"/>
      <c r="C103" s="84"/>
      <c r="D103" s="90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5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15.75" customHeight="1" x14ac:dyDescent="0.25">
      <c r="A104" s="1"/>
      <c r="B104" s="89"/>
      <c r="C104" s="84"/>
      <c r="D104" s="90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5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ht="15.75" customHeight="1" x14ac:dyDescent="0.25">
      <c r="A105" s="1"/>
      <c r="B105" s="89"/>
      <c r="C105" s="84"/>
      <c r="D105" s="90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5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1:49" ht="15.75" customHeight="1" x14ac:dyDescent="0.25">
      <c r="A106" s="1"/>
      <c r="B106" s="89"/>
      <c r="C106" s="84"/>
      <c r="D106" s="90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5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5.75" customHeight="1" x14ac:dyDescent="0.25">
      <c r="A107" s="1"/>
      <c r="B107" s="89"/>
      <c r="C107" s="84"/>
      <c r="D107" s="90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5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5.75" customHeight="1" x14ac:dyDescent="0.25">
      <c r="A108" s="1"/>
      <c r="B108" s="89"/>
      <c r="C108" s="84"/>
      <c r="D108" s="90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5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5.75" customHeight="1" x14ac:dyDescent="0.25">
      <c r="A109" s="1"/>
      <c r="B109" s="89"/>
      <c r="C109" s="84"/>
      <c r="D109" s="90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5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15.75" customHeight="1" x14ac:dyDescent="0.25">
      <c r="A110" s="1"/>
      <c r="B110" s="89"/>
      <c r="C110" s="84"/>
      <c r="D110" s="90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5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5.75" customHeight="1" x14ac:dyDescent="0.25">
      <c r="A111" s="1"/>
      <c r="B111" s="89"/>
      <c r="C111" s="84"/>
      <c r="D111" s="90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5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5.75" customHeight="1" x14ac:dyDescent="0.25">
      <c r="A112" s="1"/>
      <c r="B112" s="89"/>
      <c r="C112" s="84"/>
      <c r="D112" s="90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5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5.75" customHeight="1" x14ac:dyDescent="0.25">
      <c r="A113" s="1"/>
      <c r="B113" s="89"/>
      <c r="C113" s="84"/>
      <c r="D113" s="90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5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15.75" customHeight="1" x14ac:dyDescent="0.25">
      <c r="A114" s="1"/>
      <c r="B114" s="89"/>
      <c r="C114" s="84"/>
      <c r="D114" s="90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5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5.75" customHeight="1" x14ac:dyDescent="0.25">
      <c r="A115" s="1"/>
      <c r="B115" s="89"/>
      <c r="C115" s="84"/>
      <c r="D115" s="90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5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5.75" customHeight="1" x14ac:dyDescent="0.25">
      <c r="A116" s="1"/>
      <c r="B116" s="89"/>
      <c r="C116" s="84"/>
      <c r="D116" s="90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5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5.75" customHeight="1" x14ac:dyDescent="0.25">
      <c r="A117" s="1"/>
      <c r="B117" s="89"/>
      <c r="C117" s="84"/>
      <c r="D117" s="90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5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15.75" customHeight="1" x14ac:dyDescent="0.25">
      <c r="A118" s="1"/>
      <c r="B118" s="89"/>
      <c r="C118" s="84"/>
      <c r="D118" s="90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5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5.75" customHeight="1" x14ac:dyDescent="0.25">
      <c r="A119" s="1"/>
      <c r="B119" s="89"/>
      <c r="C119" s="84"/>
      <c r="D119" s="90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5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5.75" customHeight="1" x14ac:dyDescent="0.25">
      <c r="A120" s="1"/>
      <c r="B120" s="89"/>
      <c r="C120" s="84"/>
      <c r="D120" s="90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5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5.75" customHeight="1" x14ac:dyDescent="0.25">
      <c r="A121" s="1"/>
      <c r="B121" s="89"/>
      <c r="C121" s="84"/>
      <c r="D121" s="90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5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5.75" customHeight="1" x14ac:dyDescent="0.25">
      <c r="A122" s="1"/>
      <c r="B122" s="89"/>
      <c r="C122" s="84"/>
      <c r="D122" s="90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5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5.75" customHeight="1" x14ac:dyDescent="0.25">
      <c r="A123" s="1"/>
      <c r="B123" s="89"/>
      <c r="C123" s="84"/>
      <c r="D123" s="90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5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15.75" customHeight="1" x14ac:dyDescent="0.25">
      <c r="A124" s="1"/>
      <c r="B124" s="89"/>
      <c r="C124" s="84"/>
      <c r="D124" s="90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5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5.75" customHeight="1" x14ac:dyDescent="0.25">
      <c r="A125" s="1"/>
      <c r="B125" s="89"/>
      <c r="C125" s="84"/>
      <c r="D125" s="90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5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ht="15.75" customHeight="1" x14ac:dyDescent="0.25">
      <c r="A126" s="1"/>
      <c r="B126" s="89"/>
      <c r="C126" s="84"/>
      <c r="D126" s="90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5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ht="15.75" customHeight="1" x14ac:dyDescent="0.25">
      <c r="A127" s="1"/>
      <c r="B127" s="89"/>
      <c r="C127" s="84"/>
      <c r="D127" s="90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5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5.75" customHeight="1" x14ac:dyDescent="0.25">
      <c r="A128" s="1"/>
      <c r="B128" s="89"/>
      <c r="C128" s="84"/>
      <c r="D128" s="90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5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ht="15.75" customHeight="1" x14ac:dyDescent="0.25">
      <c r="A129" s="1"/>
      <c r="B129" s="89"/>
      <c r="C129" s="84"/>
      <c r="D129" s="90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5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ht="15.75" customHeight="1" x14ac:dyDescent="0.25">
      <c r="A130" s="1"/>
      <c r="B130" s="89"/>
      <c r="C130" s="84"/>
      <c r="D130" s="90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5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ht="15.75" customHeight="1" x14ac:dyDescent="0.25">
      <c r="A131" s="1"/>
      <c r="B131" s="89"/>
      <c r="C131" s="84"/>
      <c r="D131" s="90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5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ht="15.75" customHeight="1" x14ac:dyDescent="0.25">
      <c r="A132" s="1"/>
      <c r="B132" s="89"/>
      <c r="C132" s="84"/>
      <c r="D132" s="90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5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ht="15.75" customHeight="1" x14ac:dyDescent="0.25">
      <c r="A133" s="1"/>
      <c r="B133" s="89"/>
      <c r="C133" s="84"/>
      <c r="D133" s="90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5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ht="15.75" customHeight="1" x14ac:dyDescent="0.25">
      <c r="A134" s="1"/>
      <c r="B134" s="89"/>
      <c r="C134" s="84"/>
      <c r="D134" s="90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5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ht="15.75" customHeight="1" x14ac:dyDescent="0.25">
      <c r="A135" s="1"/>
      <c r="B135" s="89"/>
      <c r="C135" s="84"/>
      <c r="D135" s="90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5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ht="15.75" customHeight="1" x14ac:dyDescent="0.25">
      <c r="A136" s="1"/>
      <c r="B136" s="89"/>
      <c r="C136" s="84"/>
      <c r="D136" s="90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5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ht="15.75" customHeight="1" x14ac:dyDescent="0.25">
      <c r="A137" s="1"/>
      <c r="B137" s="89"/>
      <c r="C137" s="84"/>
      <c r="D137" s="90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5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ht="15.75" customHeight="1" x14ac:dyDescent="0.25">
      <c r="A138" s="1"/>
      <c r="B138" s="89"/>
      <c r="C138" s="84"/>
      <c r="D138" s="90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5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ht="15.75" customHeight="1" x14ac:dyDescent="0.25">
      <c r="A139" s="1"/>
      <c r="B139" s="89"/>
      <c r="C139" s="84"/>
      <c r="D139" s="90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5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ht="15.75" customHeight="1" x14ac:dyDescent="0.25">
      <c r="A140" s="1"/>
      <c r="B140" s="89"/>
      <c r="C140" s="84"/>
      <c r="D140" s="90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5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ht="15.75" customHeight="1" x14ac:dyDescent="0.25">
      <c r="A141" s="1"/>
      <c r="B141" s="89"/>
      <c r="C141" s="84"/>
      <c r="D141" s="90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5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ht="15.75" customHeight="1" x14ac:dyDescent="0.25">
      <c r="A142" s="1"/>
      <c r="B142" s="89"/>
      <c r="C142" s="84"/>
      <c r="D142" s="90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5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ht="15.75" customHeight="1" x14ac:dyDescent="0.25">
      <c r="A143" s="1"/>
      <c r="B143" s="89"/>
      <c r="C143" s="84"/>
      <c r="D143" s="90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5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ht="15.75" customHeight="1" x14ac:dyDescent="0.25">
      <c r="A144" s="1"/>
      <c r="B144" s="89"/>
      <c r="C144" s="84"/>
      <c r="D144" s="90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5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ht="15.75" customHeight="1" x14ac:dyDescent="0.25">
      <c r="A145" s="1"/>
      <c r="B145" s="89"/>
      <c r="C145" s="84"/>
      <c r="D145" s="90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5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ht="15.75" customHeight="1" x14ac:dyDescent="0.25">
      <c r="A146" s="1"/>
      <c r="B146" s="89"/>
      <c r="C146" s="84"/>
      <c r="D146" s="90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5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ht="15.75" customHeight="1" x14ac:dyDescent="0.25">
      <c r="A147" s="1"/>
      <c r="B147" s="89"/>
      <c r="C147" s="84"/>
      <c r="D147" s="90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5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ht="15.75" customHeight="1" x14ac:dyDescent="0.25">
      <c r="A148" s="1"/>
      <c r="B148" s="89"/>
      <c r="C148" s="84"/>
      <c r="D148" s="90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5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ht="15.75" customHeight="1" x14ac:dyDescent="0.25">
      <c r="A149" s="1"/>
      <c r="B149" s="89"/>
      <c r="C149" s="84"/>
      <c r="D149" s="90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5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ht="15.75" customHeight="1" x14ac:dyDescent="0.25">
      <c r="A150" s="1"/>
      <c r="B150" s="89"/>
      <c r="C150" s="84"/>
      <c r="D150" s="90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5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ht="15.75" customHeight="1" x14ac:dyDescent="0.25">
      <c r="A151" s="1"/>
      <c r="B151" s="89"/>
      <c r="C151" s="84"/>
      <c r="D151" s="90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5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ht="15.75" customHeight="1" x14ac:dyDescent="0.25">
      <c r="A152" s="1"/>
      <c r="B152" s="89"/>
      <c r="C152" s="84"/>
      <c r="D152" s="90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5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ht="15.75" customHeight="1" x14ac:dyDescent="0.25">
      <c r="A153" s="1"/>
      <c r="B153" s="89"/>
      <c r="C153" s="84"/>
      <c r="D153" s="90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5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ht="15.75" customHeight="1" x14ac:dyDescent="0.25">
      <c r="A154" s="1"/>
      <c r="B154" s="89"/>
      <c r="C154" s="84"/>
      <c r="D154" s="90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5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ht="15.75" customHeight="1" x14ac:dyDescent="0.25">
      <c r="A155" s="1"/>
      <c r="B155" s="89"/>
      <c r="C155" s="84"/>
      <c r="D155" s="90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5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ht="15.75" customHeight="1" x14ac:dyDescent="0.25">
      <c r="A156" s="1"/>
      <c r="B156" s="89"/>
      <c r="C156" s="84"/>
      <c r="D156" s="90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5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ht="15.75" customHeight="1" x14ac:dyDescent="0.25">
      <c r="A157" s="1"/>
      <c r="B157" s="89"/>
      <c r="C157" s="84"/>
      <c r="D157" s="90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5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ht="15.75" customHeight="1" x14ac:dyDescent="0.25">
      <c r="A158" s="1"/>
      <c r="B158" s="89"/>
      <c r="C158" s="84"/>
      <c r="D158" s="90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5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ht="15.75" customHeight="1" x14ac:dyDescent="0.25">
      <c r="A159" s="1"/>
      <c r="B159" s="89"/>
      <c r="C159" s="84"/>
      <c r="D159" s="90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5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ht="15.75" customHeight="1" x14ac:dyDescent="0.25">
      <c r="A160" s="1"/>
      <c r="B160" s="89"/>
      <c r="C160" s="84"/>
      <c r="D160" s="90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5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ht="15.75" customHeight="1" x14ac:dyDescent="0.25">
      <c r="A161" s="1"/>
      <c r="B161" s="89"/>
      <c r="C161" s="84"/>
      <c r="D161" s="90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5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ht="15.75" customHeight="1" x14ac:dyDescent="0.25">
      <c r="A162" s="1"/>
      <c r="B162" s="89"/>
      <c r="C162" s="84"/>
      <c r="D162" s="90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5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ht="15.75" customHeight="1" x14ac:dyDescent="0.25">
      <c r="A163" s="1"/>
      <c r="B163" s="89"/>
      <c r="C163" s="84"/>
      <c r="D163" s="90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5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ht="15.75" customHeight="1" x14ac:dyDescent="0.25">
      <c r="A164" s="1"/>
      <c r="B164" s="89"/>
      <c r="C164" s="84"/>
      <c r="D164" s="90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5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ht="15.75" customHeight="1" x14ac:dyDescent="0.25">
      <c r="A165" s="1"/>
      <c r="B165" s="89"/>
      <c r="C165" s="84"/>
      <c r="D165" s="90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5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ht="15.75" customHeight="1" x14ac:dyDescent="0.25">
      <c r="A166" s="1"/>
      <c r="B166" s="89"/>
      <c r="C166" s="84"/>
      <c r="D166" s="90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5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ht="15.75" customHeight="1" x14ac:dyDescent="0.25">
      <c r="A167" s="1"/>
      <c r="B167" s="89"/>
      <c r="C167" s="84"/>
      <c r="D167" s="90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5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ht="15.75" customHeight="1" x14ac:dyDescent="0.25">
      <c r="A168" s="1"/>
      <c r="B168" s="89"/>
      <c r="C168" s="84"/>
      <c r="D168" s="90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5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ht="15.75" customHeight="1" x14ac:dyDescent="0.25">
      <c r="A169" s="1"/>
      <c r="B169" s="89"/>
      <c r="C169" s="84"/>
      <c r="D169" s="90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5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ht="15.75" customHeight="1" x14ac:dyDescent="0.25">
      <c r="A170" s="1"/>
      <c r="B170" s="89"/>
      <c r="C170" s="84"/>
      <c r="D170" s="90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5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ht="15.75" customHeight="1" x14ac:dyDescent="0.25">
      <c r="A171" s="1"/>
      <c r="B171" s="89"/>
      <c r="C171" s="84"/>
      <c r="D171" s="90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5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ht="15.75" customHeight="1" x14ac:dyDescent="0.25">
      <c r="A172" s="1"/>
      <c r="B172" s="89"/>
      <c r="C172" s="84"/>
      <c r="D172" s="90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5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ht="15.75" customHeight="1" x14ac:dyDescent="0.25">
      <c r="A173" s="1"/>
      <c r="B173" s="89"/>
      <c r="C173" s="84"/>
      <c r="D173" s="90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5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ht="15.75" customHeight="1" x14ac:dyDescent="0.25">
      <c r="A174" s="1"/>
      <c r="B174" s="89"/>
      <c r="C174" s="84"/>
      <c r="D174" s="90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5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ht="15.75" customHeight="1" x14ac:dyDescent="0.25">
      <c r="A175" s="1"/>
      <c r="B175" s="89"/>
      <c r="C175" s="84"/>
      <c r="D175" s="90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5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ht="15.75" customHeight="1" x14ac:dyDescent="0.25">
      <c r="A176" s="1"/>
      <c r="B176" s="89"/>
      <c r="C176" s="84"/>
      <c r="D176" s="90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5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ht="15.75" customHeight="1" x14ac:dyDescent="0.25">
      <c r="A177" s="1"/>
      <c r="B177" s="89"/>
      <c r="C177" s="84"/>
      <c r="D177" s="90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5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ht="15.75" customHeight="1" x14ac:dyDescent="0.25">
      <c r="A178" s="1"/>
      <c r="B178" s="89"/>
      <c r="C178" s="84"/>
      <c r="D178" s="90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5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ht="15.75" customHeight="1" x14ac:dyDescent="0.25">
      <c r="A179" s="1"/>
      <c r="B179" s="89"/>
      <c r="C179" s="84"/>
      <c r="D179" s="90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5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ht="15.75" customHeight="1" x14ac:dyDescent="0.25">
      <c r="A180" s="1"/>
      <c r="B180" s="89"/>
      <c r="C180" s="84"/>
      <c r="D180" s="90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5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ht="15.75" customHeight="1" x14ac:dyDescent="0.25">
      <c r="A181" s="1"/>
      <c r="B181" s="89"/>
      <c r="C181" s="84"/>
      <c r="D181" s="90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5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ht="15.75" customHeight="1" x14ac:dyDescent="0.25">
      <c r="A182" s="1"/>
      <c r="B182" s="89"/>
      <c r="C182" s="84"/>
      <c r="D182" s="90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5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ht="15.75" customHeight="1" x14ac:dyDescent="0.25">
      <c r="A183" s="1"/>
      <c r="B183" s="89"/>
      <c r="C183" s="84"/>
      <c r="D183" s="90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5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ht="15.75" customHeight="1" x14ac:dyDescent="0.25">
      <c r="A184" s="1"/>
      <c r="B184" s="89"/>
      <c r="C184" s="84"/>
      <c r="D184" s="90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5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ht="15.75" customHeight="1" x14ac:dyDescent="0.25">
      <c r="A185" s="1"/>
      <c r="B185" s="89"/>
      <c r="C185" s="84"/>
      <c r="D185" s="90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5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ht="15.75" customHeight="1" x14ac:dyDescent="0.25">
      <c r="A186" s="1"/>
      <c r="B186" s="89"/>
      <c r="C186" s="84"/>
      <c r="D186" s="90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5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ht="15.75" customHeight="1" x14ac:dyDescent="0.25">
      <c r="A187" s="1"/>
      <c r="B187" s="89"/>
      <c r="C187" s="84"/>
      <c r="D187" s="90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5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ht="15.75" customHeight="1" x14ac:dyDescent="0.25">
      <c r="A188" s="1"/>
      <c r="B188" s="89"/>
      <c r="C188" s="84"/>
      <c r="D188" s="90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5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ht="15.75" customHeight="1" x14ac:dyDescent="0.25">
      <c r="A189" s="1"/>
      <c r="B189" s="89"/>
      <c r="C189" s="84"/>
      <c r="D189" s="90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5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ht="15.75" customHeight="1" x14ac:dyDescent="0.25">
      <c r="A190" s="1"/>
      <c r="B190" s="89"/>
      <c r="C190" s="84"/>
      <c r="D190" s="90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5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ht="15.75" customHeight="1" x14ac:dyDescent="0.25">
      <c r="A191" s="1"/>
      <c r="B191" s="89"/>
      <c r="C191" s="84"/>
      <c r="D191" s="90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5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ht="15.75" customHeight="1" x14ac:dyDescent="0.25">
      <c r="A192" s="1"/>
      <c r="B192" s="89"/>
      <c r="C192" s="84"/>
      <c r="D192" s="90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5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ht="15.75" customHeight="1" x14ac:dyDescent="0.25">
      <c r="A193" s="1"/>
      <c r="B193" s="89"/>
      <c r="C193" s="84"/>
      <c r="D193" s="90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5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ht="15.75" customHeight="1" x14ac:dyDescent="0.25">
      <c r="A194" s="1"/>
      <c r="B194" s="89"/>
      <c r="C194" s="84"/>
      <c r="D194" s="90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5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ht="15.75" customHeight="1" x14ac:dyDescent="0.25">
      <c r="A195" s="1"/>
      <c r="B195" s="89"/>
      <c r="C195" s="84"/>
      <c r="D195" s="90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5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ht="15.75" customHeight="1" x14ac:dyDescent="0.25">
      <c r="A196" s="1"/>
      <c r="B196" s="89"/>
      <c r="C196" s="84"/>
      <c r="D196" s="90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5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ht="15.75" customHeight="1" x14ac:dyDescent="0.25">
      <c r="A197" s="1"/>
      <c r="B197" s="89"/>
      <c r="C197" s="84"/>
      <c r="D197" s="90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5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ht="15.75" customHeight="1" x14ac:dyDescent="0.25">
      <c r="A198" s="1"/>
      <c r="B198" s="89"/>
      <c r="C198" s="84"/>
      <c r="D198" s="90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5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ht="15.75" customHeight="1" x14ac:dyDescent="0.25">
      <c r="A199" s="1"/>
      <c r="B199" s="89"/>
      <c r="C199" s="84"/>
      <c r="D199" s="90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5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ht="15.75" customHeight="1" x14ac:dyDescent="0.25">
      <c r="A200" s="1"/>
      <c r="B200" s="89"/>
      <c r="C200" s="84"/>
      <c r="D200" s="90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5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ht="15.75" customHeight="1" x14ac:dyDescent="0.25">
      <c r="A201" s="1"/>
      <c r="B201" s="89"/>
      <c r="C201" s="84"/>
      <c r="D201" s="90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5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ht="15.75" customHeight="1" x14ac:dyDescent="0.25">
      <c r="A202" s="1"/>
      <c r="B202" s="89"/>
      <c r="C202" s="84"/>
      <c r="D202" s="90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5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ht="15.75" customHeight="1" x14ac:dyDescent="0.25">
      <c r="A203" s="1"/>
      <c r="B203" s="89"/>
      <c r="C203" s="84"/>
      <c r="D203" s="90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5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ht="15.75" customHeight="1" x14ac:dyDescent="0.25">
      <c r="A204" s="1"/>
      <c r="B204" s="89"/>
      <c r="C204" s="84"/>
      <c r="D204" s="90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5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ht="15.75" customHeight="1" x14ac:dyDescent="0.25">
      <c r="A205" s="1"/>
      <c r="B205" s="89"/>
      <c r="C205" s="84"/>
      <c r="D205" s="90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5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ht="15.75" customHeight="1" x14ac:dyDescent="0.25">
      <c r="A206" s="1"/>
      <c r="B206" s="89"/>
      <c r="C206" s="84"/>
      <c r="D206" s="90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5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ht="15.75" customHeight="1" x14ac:dyDescent="0.25">
      <c r="A207" s="1"/>
      <c r="B207" s="89"/>
      <c r="C207" s="84"/>
      <c r="D207" s="90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5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ht="15.75" customHeight="1" x14ac:dyDescent="0.25">
      <c r="A208" s="1"/>
      <c r="B208" s="89"/>
      <c r="C208" s="84"/>
      <c r="D208" s="90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5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ht="15.75" customHeight="1" x14ac:dyDescent="0.25">
      <c r="A209" s="1"/>
      <c r="B209" s="89"/>
      <c r="C209" s="84"/>
      <c r="D209" s="90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5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ht="15.75" customHeight="1" x14ac:dyDescent="0.25">
      <c r="A210" s="1"/>
      <c r="B210" s="89"/>
      <c r="C210" s="84"/>
      <c r="D210" s="90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5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ht="15.75" customHeight="1" x14ac:dyDescent="0.25">
      <c r="A211" s="1"/>
      <c r="B211" s="89"/>
      <c r="C211" s="84"/>
      <c r="D211" s="90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5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ht="15.75" customHeight="1" x14ac:dyDescent="0.25">
      <c r="A212" s="1"/>
      <c r="B212" s="89"/>
      <c r="C212" s="84"/>
      <c r="D212" s="90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5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ht="15.75" customHeight="1" x14ac:dyDescent="0.25">
      <c r="A213" s="1"/>
      <c r="B213" s="89"/>
      <c r="C213" s="84"/>
      <c r="D213" s="90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5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ht="15.75" customHeight="1" x14ac:dyDescent="0.25">
      <c r="A214" s="1"/>
      <c r="B214" s="89"/>
      <c r="C214" s="84"/>
      <c r="D214" s="90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5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ht="15.75" customHeight="1" x14ac:dyDescent="0.25">
      <c r="A215" s="1"/>
      <c r="B215" s="89"/>
      <c r="C215" s="84"/>
      <c r="D215" s="90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5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ht="15.75" customHeight="1" x14ac:dyDescent="0.25">
      <c r="A216" s="1"/>
      <c r="B216" s="89"/>
      <c r="C216" s="84"/>
      <c r="D216" s="90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5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ht="15.75" customHeight="1" x14ac:dyDescent="0.25">
      <c r="A217" s="1"/>
      <c r="B217" s="89"/>
      <c r="C217" s="84"/>
      <c r="D217" s="90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5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ht="15.75" customHeight="1" x14ac:dyDescent="0.25">
      <c r="A218" s="1"/>
      <c r="B218" s="89"/>
      <c r="C218" s="84"/>
      <c r="D218" s="90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5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ht="15.75" customHeight="1" x14ac:dyDescent="0.25">
      <c r="A219" s="1"/>
      <c r="B219" s="89"/>
      <c r="C219" s="84"/>
      <c r="D219" s="90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5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ht="15.75" customHeight="1" x14ac:dyDescent="0.25">
      <c r="A220" s="1"/>
      <c r="B220" s="89"/>
      <c r="C220" s="84"/>
      <c r="D220" s="90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5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ht="15.75" customHeight="1" x14ac:dyDescent="0.25">
      <c r="A221" s="1"/>
      <c r="B221" s="89"/>
      <c r="C221" s="84"/>
      <c r="D221" s="90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5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ht="15.75" customHeight="1" x14ac:dyDescent="0.25">
      <c r="A222" s="1"/>
      <c r="B222" s="89"/>
      <c r="C222" s="84"/>
      <c r="D222" s="90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5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ht="15.75" customHeight="1" x14ac:dyDescent="0.25">
      <c r="A223" s="1"/>
      <c r="B223" s="89"/>
      <c r="C223" s="84"/>
      <c r="D223" s="90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5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ht="15.75" customHeight="1" x14ac:dyDescent="0.25">
      <c r="A224" s="1"/>
      <c r="B224" s="89"/>
      <c r="C224" s="84"/>
      <c r="D224" s="90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5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ht="15.75" customHeight="1" x14ac:dyDescent="0.25">
      <c r="A225" s="1"/>
      <c r="B225" s="89"/>
      <c r="C225" s="84"/>
      <c r="D225" s="90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5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ht="15.75" customHeight="1" x14ac:dyDescent="0.25">
      <c r="A226" s="1"/>
      <c r="B226" s="89"/>
      <c r="C226" s="84"/>
      <c r="D226" s="90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5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ht="15.75" customHeight="1" x14ac:dyDescent="0.25">
      <c r="A227" s="1"/>
      <c r="B227" s="89"/>
      <c r="C227" s="84"/>
      <c r="D227" s="90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5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ht="15.75" customHeight="1" x14ac:dyDescent="0.25">
      <c r="A228" s="1"/>
      <c r="B228" s="89"/>
      <c r="C228" s="84"/>
      <c r="D228" s="90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5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ht="15.75" customHeight="1" x14ac:dyDescent="0.25">
      <c r="A229" s="1"/>
      <c r="B229" s="89"/>
      <c r="C229" s="84"/>
      <c r="D229" s="90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5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ht="15.75" customHeight="1" x14ac:dyDescent="0.25">
      <c r="A230" s="1"/>
      <c r="B230" s="89"/>
      <c r="C230" s="84"/>
      <c r="D230" s="90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5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ht="15.75" customHeight="1" x14ac:dyDescent="0.25">
      <c r="A231" s="1"/>
      <c r="B231" s="89"/>
      <c r="C231" s="84"/>
      <c r="D231" s="90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5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ht="15.75" customHeight="1" x14ac:dyDescent="0.25">
      <c r="A232" s="1"/>
      <c r="B232" s="89"/>
      <c r="C232" s="84"/>
      <c r="D232" s="90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5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ht="15.75" customHeight="1" x14ac:dyDescent="0.25">
      <c r="A233" s="1"/>
      <c r="B233" s="89"/>
      <c r="C233" s="84"/>
      <c r="D233" s="90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5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ht="15.75" customHeight="1" x14ac:dyDescent="0.25">
      <c r="A234" s="1"/>
      <c r="B234" s="89"/>
      <c r="C234" s="84"/>
      <c r="D234" s="90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5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ht="15.75" customHeight="1" x14ac:dyDescent="0.25">
      <c r="A235" s="1"/>
      <c r="B235" s="89"/>
      <c r="C235" s="84"/>
      <c r="D235" s="90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5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ht="15.75" customHeight="1" x14ac:dyDescent="0.25">
      <c r="A236" s="1"/>
      <c r="B236" s="89"/>
      <c r="C236" s="84"/>
      <c r="D236" s="90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5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ht="15.75" customHeight="1" x14ac:dyDescent="0.25">
      <c r="A237" s="1"/>
      <c r="B237" s="89"/>
      <c r="C237" s="84"/>
      <c r="D237" s="90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5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ht="15.75" customHeight="1" x14ac:dyDescent="0.25">
      <c r="A238" s="1"/>
      <c r="B238" s="89"/>
      <c r="C238" s="84"/>
      <c r="D238" s="90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5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ht="15.75" customHeight="1" x14ac:dyDescent="0.25">
      <c r="A239" s="1"/>
      <c r="B239" s="89"/>
      <c r="C239" s="84"/>
      <c r="D239" s="90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5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ht="15.75" customHeight="1" x14ac:dyDescent="0.25">
      <c r="A240" s="1"/>
      <c r="B240" s="89"/>
      <c r="C240" s="84"/>
      <c r="D240" s="90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5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ht="15.75" customHeight="1" x14ac:dyDescent="0.25">
      <c r="A241" s="1"/>
      <c r="B241" s="89"/>
      <c r="C241" s="84"/>
      <c r="D241" s="90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5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ht="15.75" customHeight="1" x14ac:dyDescent="0.25">
      <c r="A242" s="1"/>
      <c r="B242" s="89"/>
      <c r="C242" s="84"/>
      <c r="D242" s="90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5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ht="15.75" customHeight="1" x14ac:dyDescent="0.25">
      <c r="A243" s="1"/>
      <c r="B243" s="89"/>
      <c r="C243" s="84"/>
      <c r="D243" s="90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5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ht="15.75" customHeight="1" x14ac:dyDescent="0.25">
      <c r="A244" s="1"/>
      <c r="B244" s="89"/>
      <c r="C244" s="84"/>
      <c r="D244" s="90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5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ht="15.75" customHeight="1" x14ac:dyDescent="0.25">
      <c r="A245" s="1"/>
      <c r="B245" s="89"/>
      <c r="C245" s="84"/>
      <c r="D245" s="90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5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ht="15.75" customHeight="1" x14ac:dyDescent="0.25">
      <c r="A246" s="1"/>
      <c r="B246" s="89"/>
      <c r="C246" s="84"/>
      <c r="D246" s="90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5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ht="15.75" customHeight="1" x14ac:dyDescent="0.25">
      <c r="A247" s="1"/>
      <c r="B247" s="89"/>
      <c r="C247" s="84"/>
      <c r="D247" s="90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5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ht="15.75" customHeight="1" x14ac:dyDescent="0.25">
      <c r="A248" s="1"/>
      <c r="B248" s="89"/>
      <c r="C248" s="84"/>
      <c r="D248" s="90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5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ht="15.75" customHeight="1" x14ac:dyDescent="0.25">
      <c r="A249" s="1"/>
      <c r="B249" s="89"/>
      <c r="C249" s="84"/>
      <c r="D249" s="90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5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ht="15.75" customHeight="1" x14ac:dyDescent="0.25">
      <c r="A250" s="1"/>
      <c r="B250" s="89"/>
      <c r="C250" s="84"/>
      <c r="D250" s="90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5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ht="15.75" customHeight="1" x14ac:dyDescent="0.25">
      <c r="A251" s="1"/>
      <c r="B251" s="89"/>
      <c r="C251" s="84"/>
      <c r="D251" s="90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5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ht="15.75" customHeight="1" x14ac:dyDescent="0.25">
      <c r="A252" s="1"/>
      <c r="B252" s="89"/>
      <c r="C252" s="84"/>
      <c r="D252" s="90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5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ht="15.75" customHeight="1" x14ac:dyDescent="0.25">
      <c r="A253" s="1"/>
      <c r="B253" s="89"/>
      <c r="C253" s="84"/>
      <c r="D253" s="90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5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ht="15.75" customHeight="1" x14ac:dyDescent="0.25">
      <c r="A254" s="1"/>
      <c r="B254" s="89"/>
      <c r="C254" s="84"/>
      <c r="D254" s="90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5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ht="15.75" customHeight="1" x14ac:dyDescent="0.25">
      <c r="A255" s="1"/>
      <c r="B255" s="89"/>
      <c r="C255" s="84"/>
      <c r="D255" s="90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5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ht="15.75" customHeight="1" x14ac:dyDescent="0.25">
      <c r="A256" s="1"/>
      <c r="B256" s="89"/>
      <c r="C256" s="84"/>
      <c r="D256" s="90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5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ht="15.75" customHeight="1" x14ac:dyDescent="0.25">
      <c r="A257" s="1"/>
      <c r="B257" s="89"/>
      <c r="C257" s="84"/>
      <c r="D257" s="90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5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ht="15.75" customHeight="1" x14ac:dyDescent="0.25">
      <c r="A258" s="1"/>
      <c r="B258" s="89"/>
      <c r="C258" s="84"/>
      <c r="D258" s="90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5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ht="15.75" customHeight="1" x14ac:dyDescent="0.25">
      <c r="A259" s="1"/>
      <c r="B259" s="89"/>
      <c r="C259" s="84"/>
      <c r="D259" s="90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5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ht="15.75" customHeight="1" x14ac:dyDescent="0.25">
      <c r="A260" s="1"/>
      <c r="B260" s="89"/>
      <c r="C260" s="84"/>
      <c r="D260" s="90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5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ht="15.75" customHeight="1" x14ac:dyDescent="0.25">
      <c r="A261" s="1"/>
      <c r="B261" s="89"/>
      <c r="C261" s="84"/>
      <c r="D261" s="90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5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ht="15.75" customHeight="1" x14ac:dyDescent="0.25">
      <c r="A262" s="1"/>
      <c r="B262" s="89"/>
      <c r="C262" s="84"/>
      <c r="D262" s="90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5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ht="15.75" customHeight="1" x14ac:dyDescent="0.25">
      <c r="A263" s="1"/>
      <c r="B263" s="89"/>
      <c r="C263" s="84"/>
      <c r="D263" s="90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5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ht="15.75" customHeight="1" x14ac:dyDescent="0.25">
      <c r="A264" s="1"/>
      <c r="B264" s="89"/>
      <c r="C264" s="84"/>
      <c r="D264" s="90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5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ht="15.75" customHeight="1" x14ac:dyDescent="0.25">
      <c r="A265" s="1"/>
      <c r="B265" s="89"/>
      <c r="C265" s="84"/>
      <c r="D265" s="90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5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ht="15.75" customHeight="1" x14ac:dyDescent="0.25">
      <c r="A266" s="1"/>
      <c r="B266" s="89"/>
      <c r="C266" s="84"/>
      <c r="D266" s="90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5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ht="15.75" customHeight="1" x14ac:dyDescent="0.25">
      <c r="A267" s="1"/>
      <c r="B267" s="89"/>
      <c r="C267" s="84"/>
      <c r="D267" s="90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5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ht="15.75" customHeight="1" x14ac:dyDescent="0.25">
      <c r="A268" s="1"/>
      <c r="B268" s="89"/>
      <c r="C268" s="84"/>
      <c r="D268" s="90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5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ht="15.75" customHeight="1" x14ac:dyDescent="0.25">
      <c r="A269" s="1"/>
      <c r="B269" s="89"/>
      <c r="C269" s="84"/>
      <c r="D269" s="90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5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ht="15.75" customHeight="1" x14ac:dyDescent="0.25">
      <c r="A270" s="1"/>
      <c r="B270" s="89"/>
      <c r="C270" s="84"/>
      <c r="D270" s="90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5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ht="15.75" customHeight="1" x14ac:dyDescent="0.25">
      <c r="A271" s="1"/>
      <c r="B271" s="89"/>
      <c r="C271" s="84"/>
      <c r="D271" s="90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5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ht="15.75" customHeight="1" x14ac:dyDescent="0.25">
      <c r="A272" s="1"/>
      <c r="B272" s="89"/>
      <c r="C272" s="84"/>
      <c r="D272" s="90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5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ht="15.75" customHeight="1" x14ac:dyDescent="0.25">
      <c r="A273" s="1"/>
      <c r="B273" s="89"/>
      <c r="C273" s="84"/>
      <c r="D273" s="90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5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ht="15.75" customHeight="1" x14ac:dyDescent="0.25">
      <c r="A274" s="1"/>
      <c r="B274" s="89"/>
      <c r="C274" s="84"/>
      <c r="D274" s="90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5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ht="15.75" customHeight="1" x14ac:dyDescent="0.25">
      <c r="A275" s="1"/>
      <c r="B275" s="89"/>
      <c r="C275" s="84"/>
      <c r="D275" s="90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5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ht="15.75" customHeight="1" x14ac:dyDescent="0.25">
      <c r="A276" s="1"/>
      <c r="B276" s="89"/>
      <c r="C276" s="84"/>
      <c r="D276" s="90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5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ht="15.75" customHeight="1" x14ac:dyDescent="0.25">
      <c r="A277" s="1"/>
      <c r="B277" s="89"/>
      <c r="C277" s="84"/>
      <c r="D277" s="90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5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ht="15.75" customHeight="1" x14ac:dyDescent="0.25">
      <c r="A278" s="1"/>
      <c r="B278" s="89"/>
      <c r="C278" s="84"/>
      <c r="D278" s="90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5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ht="15.75" customHeight="1" x14ac:dyDescent="0.25">
      <c r="A279" s="1"/>
      <c r="B279" s="89"/>
      <c r="C279" s="84"/>
      <c r="D279" s="90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5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ht="15.75" customHeight="1" x14ac:dyDescent="0.25">
      <c r="A280" s="1"/>
      <c r="B280" s="89"/>
      <c r="C280" s="84"/>
      <c r="D280" s="90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5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ht="15.75" customHeight="1" x14ac:dyDescent="0.25">
      <c r="A281" s="1"/>
      <c r="B281" s="89"/>
      <c r="C281" s="84"/>
      <c r="D281" s="90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5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ht="15.75" customHeight="1" x14ac:dyDescent="0.25">
      <c r="A282" s="1"/>
      <c r="B282" s="89"/>
      <c r="C282" s="84"/>
      <c r="D282" s="90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5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ht="15.75" customHeight="1" x14ac:dyDescent="0.25">
      <c r="A283" s="1"/>
      <c r="B283" s="89"/>
      <c r="C283" s="84"/>
      <c r="D283" s="90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5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ht="15.75" customHeight="1" x14ac:dyDescent="0.25">
      <c r="A284" s="1"/>
      <c r="B284" s="89"/>
      <c r="C284" s="84"/>
      <c r="D284" s="90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5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ht="15.75" customHeight="1" x14ac:dyDescent="0.25">
      <c r="A285" s="1"/>
      <c r="B285" s="89"/>
      <c r="C285" s="84"/>
      <c r="D285" s="90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5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ht="15.75" customHeight="1" x14ac:dyDescent="0.25">
      <c r="A286" s="1"/>
      <c r="B286" s="89"/>
      <c r="C286" s="84"/>
      <c r="D286" s="90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5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ht="15.75" customHeight="1" x14ac:dyDescent="0.25">
      <c r="A287" s="1"/>
      <c r="B287" s="89"/>
      <c r="C287" s="84"/>
      <c r="D287" s="90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5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ht="15.75" customHeight="1" x14ac:dyDescent="0.25">
      <c r="A288" s="1"/>
      <c r="B288" s="89"/>
      <c r="C288" s="84"/>
      <c r="D288" s="90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5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ht="15.75" customHeight="1" x14ac:dyDescent="0.25">
      <c r="A289" s="1"/>
      <c r="B289" s="89"/>
      <c r="C289" s="84"/>
      <c r="D289" s="90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5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ht="15.75" customHeight="1" x14ac:dyDescent="0.25">
      <c r="A290" s="1"/>
      <c r="B290" s="89"/>
      <c r="C290" s="84"/>
      <c r="D290" s="90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5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ht="15.75" customHeight="1" x14ac:dyDescent="0.25">
      <c r="A291" s="1"/>
      <c r="B291" s="89"/>
      <c r="C291" s="84"/>
      <c r="D291" s="90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5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ht="15.75" customHeight="1" x14ac:dyDescent="0.25">
      <c r="A292" s="1"/>
      <c r="B292" s="89"/>
      <c r="C292" s="84"/>
      <c r="D292" s="90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5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ht="15.75" customHeight="1" x14ac:dyDescent="0.25">
      <c r="A293" s="1"/>
      <c r="B293" s="89"/>
      <c r="C293" s="84"/>
      <c r="D293" s="90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5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ht="15.75" customHeight="1" x14ac:dyDescent="0.25">
      <c r="A294" s="1"/>
      <c r="B294" s="89"/>
      <c r="C294" s="84"/>
      <c r="D294" s="90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5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ht="15.75" customHeight="1" x14ac:dyDescent="0.25">
      <c r="A295" s="1"/>
      <c r="B295" s="89"/>
      <c r="C295" s="84"/>
      <c r="D295" s="90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5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ht="15.75" customHeight="1" x14ac:dyDescent="0.25">
      <c r="A296" s="1"/>
      <c r="B296" s="89"/>
      <c r="C296" s="84"/>
      <c r="D296" s="90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5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ht="15.75" customHeight="1" x14ac:dyDescent="0.25">
      <c r="A297" s="1"/>
      <c r="B297" s="89"/>
      <c r="C297" s="84"/>
      <c r="D297" s="90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5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ht="15.75" customHeight="1" x14ac:dyDescent="0.25">
      <c r="A298" s="1"/>
      <c r="B298" s="89"/>
      <c r="C298" s="84"/>
      <c r="D298" s="90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5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ht="15.75" customHeight="1" x14ac:dyDescent="0.25">
      <c r="A299" s="1"/>
      <c r="B299" s="89"/>
      <c r="C299" s="84"/>
      <c r="D299" s="90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5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ht="15.75" customHeight="1" x14ac:dyDescent="0.25">
      <c r="A300" s="1"/>
      <c r="B300" s="89"/>
      <c r="C300" s="84"/>
      <c r="D300" s="90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5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ht="15.75" customHeight="1" x14ac:dyDescent="0.25">
      <c r="A301" s="1"/>
      <c r="B301" s="89"/>
      <c r="C301" s="84"/>
      <c r="D301" s="90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5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ht="15.75" customHeight="1" x14ac:dyDescent="0.25">
      <c r="A302" s="1"/>
      <c r="B302" s="89"/>
      <c r="C302" s="84"/>
      <c r="D302" s="90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5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ht="15.75" customHeight="1" x14ac:dyDescent="0.25">
      <c r="A303" s="1"/>
      <c r="B303" s="89"/>
      <c r="C303" s="84"/>
      <c r="D303" s="90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5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ht="15.75" customHeight="1" x14ac:dyDescent="0.25">
      <c r="A304" s="1"/>
      <c r="B304" s="89"/>
      <c r="C304" s="84"/>
      <c r="D304" s="90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5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ht="15.75" customHeight="1" x14ac:dyDescent="0.25">
      <c r="A305" s="1"/>
      <c r="B305" s="89"/>
      <c r="C305" s="84"/>
      <c r="D305" s="90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5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ht="15.75" customHeight="1" x14ac:dyDescent="0.25">
      <c r="A306" s="1"/>
      <c r="B306" s="89"/>
      <c r="C306" s="84"/>
      <c r="D306" s="90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5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ht="15.75" customHeight="1" x14ac:dyDescent="0.25">
      <c r="A307" s="1"/>
      <c r="B307" s="89"/>
      <c r="C307" s="84"/>
      <c r="D307" s="90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5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ht="15.75" customHeight="1" x14ac:dyDescent="0.25">
      <c r="A308" s="1"/>
      <c r="B308" s="89"/>
      <c r="C308" s="84"/>
      <c r="D308" s="90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5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ht="15.75" customHeight="1" x14ac:dyDescent="0.25">
      <c r="A309" s="1"/>
      <c r="B309" s="89"/>
      <c r="C309" s="84"/>
      <c r="D309" s="90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5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ht="15.75" customHeight="1" x14ac:dyDescent="0.25">
      <c r="A310" s="1"/>
      <c r="B310" s="89"/>
      <c r="C310" s="84"/>
      <c r="D310" s="90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5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ht="15.75" customHeight="1" x14ac:dyDescent="0.25">
      <c r="A311" s="1"/>
      <c r="B311" s="89"/>
      <c r="C311" s="84"/>
      <c r="D311" s="90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5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ht="15.75" customHeight="1" x14ac:dyDescent="0.25">
      <c r="A312" s="1"/>
      <c r="B312" s="89"/>
      <c r="C312" s="84"/>
      <c r="D312" s="90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5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ht="15.75" customHeight="1" x14ac:dyDescent="0.25">
      <c r="A313" s="1"/>
      <c r="B313" s="89"/>
      <c r="C313" s="84"/>
      <c r="D313" s="90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5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ht="15.75" customHeight="1" x14ac:dyDescent="0.25">
      <c r="A314" s="1"/>
      <c r="B314" s="89"/>
      <c r="C314" s="84"/>
      <c r="D314" s="90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5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ht="15.75" customHeight="1" x14ac:dyDescent="0.25">
      <c r="A315" s="1"/>
      <c r="B315" s="89"/>
      <c r="C315" s="84"/>
      <c r="D315" s="90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5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ht="15.75" customHeight="1" x14ac:dyDescent="0.25">
      <c r="A316" s="1"/>
      <c r="B316" s="89"/>
      <c r="C316" s="84"/>
      <c r="D316" s="90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5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ht="15.75" customHeight="1" x14ac:dyDescent="0.25">
      <c r="A317" s="1"/>
      <c r="B317" s="89"/>
      <c r="C317" s="84"/>
      <c r="D317" s="90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5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ht="15.75" customHeight="1" x14ac:dyDescent="0.25">
      <c r="A318" s="1"/>
      <c r="B318" s="89"/>
      <c r="C318" s="84"/>
      <c r="D318" s="90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5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ht="15.75" customHeight="1" x14ac:dyDescent="0.25">
      <c r="A319" s="1"/>
      <c r="B319" s="89"/>
      <c r="C319" s="84"/>
      <c r="D319" s="90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5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ht="15.75" customHeight="1" x14ac:dyDescent="0.25">
      <c r="A320" s="1"/>
      <c r="B320" s="89"/>
      <c r="C320" s="84"/>
      <c r="D320" s="90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5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ht="15.75" customHeight="1" x14ac:dyDescent="0.25">
      <c r="A321" s="1"/>
      <c r="B321" s="89"/>
      <c r="C321" s="84"/>
      <c r="D321" s="90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5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ht="15.75" customHeight="1" x14ac:dyDescent="0.25">
      <c r="A322" s="1"/>
      <c r="B322" s="89"/>
      <c r="C322" s="84"/>
      <c r="D322" s="90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5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ht="15.75" customHeight="1" x14ac:dyDescent="0.25">
      <c r="A323" s="1"/>
      <c r="B323" s="89"/>
      <c r="C323" s="84"/>
      <c r="D323" s="90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5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ht="15.75" customHeight="1" x14ac:dyDescent="0.25">
      <c r="A324" s="1"/>
      <c r="B324" s="89"/>
      <c r="C324" s="84"/>
      <c r="D324" s="90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5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ht="15.75" customHeight="1" x14ac:dyDescent="0.25">
      <c r="A325" s="1"/>
      <c r="B325" s="89"/>
      <c r="C325" s="84"/>
      <c r="D325" s="90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5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ht="15.75" customHeight="1" x14ac:dyDescent="0.25">
      <c r="A326" s="1"/>
      <c r="B326" s="89"/>
      <c r="C326" s="84"/>
      <c r="D326" s="90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5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ht="15.75" customHeight="1" x14ac:dyDescent="0.25">
      <c r="A327" s="1"/>
      <c r="B327" s="89"/>
      <c r="C327" s="84"/>
      <c r="D327" s="90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5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ht="15.75" customHeight="1" x14ac:dyDescent="0.25">
      <c r="A328" s="1"/>
      <c r="B328" s="89"/>
      <c r="C328" s="84"/>
      <c r="D328" s="90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5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ht="15.75" customHeight="1" x14ac:dyDescent="0.25">
      <c r="A329" s="1"/>
      <c r="B329" s="89"/>
      <c r="C329" s="84"/>
      <c r="D329" s="90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5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ht="15.75" customHeight="1" x14ac:dyDescent="0.25">
      <c r="A330" s="1"/>
      <c r="B330" s="89"/>
      <c r="C330" s="84"/>
      <c r="D330" s="90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5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ht="15.75" customHeight="1" x14ac:dyDescent="0.25">
      <c r="A331" s="1"/>
      <c r="B331" s="89"/>
      <c r="C331" s="84"/>
      <c r="D331" s="90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5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ht="15.75" customHeight="1" x14ac:dyDescent="0.25">
      <c r="A332" s="1"/>
      <c r="B332" s="89"/>
      <c r="C332" s="84"/>
      <c r="D332" s="90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5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ht="15.75" customHeight="1" x14ac:dyDescent="0.25">
      <c r="A333" s="1"/>
      <c r="B333" s="89"/>
      <c r="C333" s="84"/>
      <c r="D333" s="90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5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ht="15.75" customHeight="1" x14ac:dyDescent="0.25">
      <c r="A334" s="1"/>
      <c r="B334" s="89"/>
      <c r="C334" s="84"/>
      <c r="D334" s="90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5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ht="15.75" customHeight="1" x14ac:dyDescent="0.25">
      <c r="A335" s="1"/>
      <c r="B335" s="89"/>
      <c r="C335" s="84"/>
      <c r="D335" s="90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5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ht="15.75" customHeight="1" x14ac:dyDescent="0.25">
      <c r="A336" s="1"/>
      <c r="B336" s="89"/>
      <c r="C336" s="84"/>
      <c r="D336" s="90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5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ht="15.75" customHeight="1" x14ac:dyDescent="0.25">
      <c r="A337" s="1"/>
      <c r="B337" s="89"/>
      <c r="C337" s="84"/>
      <c r="D337" s="90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5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ht="15.75" customHeight="1" x14ac:dyDescent="0.25">
      <c r="A338" s="1"/>
      <c r="B338" s="89"/>
      <c r="C338" s="84"/>
      <c r="D338" s="90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5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ht="15.75" customHeight="1" x14ac:dyDescent="0.25">
      <c r="A339" s="1"/>
      <c r="B339" s="89"/>
      <c r="C339" s="84"/>
      <c r="D339" s="90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5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ht="15.75" customHeight="1" x14ac:dyDescent="0.25">
      <c r="A340" s="1"/>
      <c r="B340" s="89"/>
      <c r="C340" s="84"/>
      <c r="D340" s="90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5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ht="15.75" customHeight="1" x14ac:dyDescent="0.25">
      <c r="A341" s="1"/>
      <c r="B341" s="89"/>
      <c r="C341" s="84"/>
      <c r="D341" s="90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5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ht="15.75" customHeight="1" x14ac:dyDescent="0.25">
      <c r="A342" s="1"/>
      <c r="B342" s="89"/>
      <c r="C342" s="84"/>
      <c r="D342" s="90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5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ht="15.75" customHeight="1" x14ac:dyDescent="0.25">
      <c r="A343" s="1"/>
      <c r="B343" s="89"/>
      <c r="C343" s="84"/>
      <c r="D343" s="90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5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ht="15.75" customHeight="1" x14ac:dyDescent="0.25">
      <c r="A344" s="1"/>
      <c r="B344" s="89"/>
      <c r="C344" s="84"/>
      <c r="D344" s="90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5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ht="15.75" customHeight="1" x14ac:dyDescent="0.25">
      <c r="A345" s="1"/>
      <c r="B345" s="89"/>
      <c r="C345" s="84"/>
      <c r="D345" s="90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5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ht="15.75" customHeight="1" x14ac:dyDescent="0.25">
      <c r="A346" s="1"/>
      <c r="B346" s="89"/>
      <c r="C346" s="84"/>
      <c r="D346" s="90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5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ht="15.75" customHeight="1" x14ac:dyDescent="0.25">
      <c r="A347" s="1"/>
      <c r="B347" s="89"/>
      <c r="C347" s="84"/>
      <c r="D347" s="90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5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ht="15.75" customHeight="1" x14ac:dyDescent="0.25">
      <c r="A348" s="1"/>
      <c r="B348" s="89"/>
      <c r="C348" s="84"/>
      <c r="D348" s="90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5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ht="15.75" customHeight="1" x14ac:dyDescent="0.25">
      <c r="A349" s="1"/>
      <c r="B349" s="89"/>
      <c r="C349" s="84"/>
      <c r="D349" s="90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5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ht="15.75" customHeight="1" x14ac:dyDescent="0.25">
      <c r="A350" s="1"/>
      <c r="B350" s="89"/>
      <c r="C350" s="84"/>
      <c r="D350" s="90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5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ht="15.75" customHeight="1" x14ac:dyDescent="0.25">
      <c r="A351" s="1"/>
      <c r="B351" s="89"/>
      <c r="C351" s="84"/>
      <c r="D351" s="90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5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ht="15.75" customHeight="1" x14ac:dyDescent="0.25">
      <c r="A352" s="1"/>
      <c r="B352" s="89"/>
      <c r="C352" s="84"/>
      <c r="D352" s="90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5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ht="15.75" customHeight="1" x14ac:dyDescent="0.25">
      <c r="A353" s="1"/>
      <c r="B353" s="89"/>
      <c r="C353" s="84"/>
      <c r="D353" s="90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5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ht="15.75" customHeight="1" x14ac:dyDescent="0.25">
      <c r="A354" s="1"/>
      <c r="B354" s="89"/>
      <c r="C354" s="84"/>
      <c r="D354" s="90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5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ht="15.75" customHeight="1" x14ac:dyDescent="0.25">
      <c r="A355" s="1"/>
      <c r="B355" s="89"/>
      <c r="C355" s="84"/>
      <c r="D355" s="90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5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ht="15.75" customHeight="1" x14ac:dyDescent="0.25">
      <c r="A356" s="1"/>
      <c r="B356" s="89"/>
      <c r="C356" s="84"/>
      <c r="D356" s="90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5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ht="15.75" customHeight="1" x14ac:dyDescent="0.25">
      <c r="A357" s="1"/>
      <c r="B357" s="89"/>
      <c r="C357" s="84"/>
      <c r="D357" s="90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5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ht="15.75" customHeight="1" x14ac:dyDescent="0.25">
      <c r="A358" s="1"/>
      <c r="B358" s="89"/>
      <c r="C358" s="84"/>
      <c r="D358" s="90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5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ht="15.75" customHeight="1" x14ac:dyDescent="0.25">
      <c r="A359" s="1"/>
      <c r="B359" s="89"/>
      <c r="C359" s="84"/>
      <c r="D359" s="90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5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ht="15.75" customHeight="1" x14ac:dyDescent="0.25">
      <c r="A360" s="1"/>
      <c r="B360" s="89"/>
      <c r="C360" s="84"/>
      <c r="D360" s="90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5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ht="15.75" customHeight="1" x14ac:dyDescent="0.25">
      <c r="A361" s="1"/>
      <c r="B361" s="89"/>
      <c r="C361" s="84"/>
      <c r="D361" s="90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5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ht="15.75" customHeight="1" x14ac:dyDescent="0.25">
      <c r="A362" s="1"/>
      <c r="B362" s="89"/>
      <c r="C362" s="84"/>
      <c r="D362" s="90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5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ht="15.75" customHeight="1" x14ac:dyDescent="0.25">
      <c r="A363" s="1"/>
      <c r="B363" s="89"/>
      <c r="C363" s="84"/>
      <c r="D363" s="90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5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ht="15.75" customHeight="1" x14ac:dyDescent="0.25">
      <c r="A364" s="1"/>
      <c r="B364" s="89"/>
      <c r="C364" s="84"/>
      <c r="D364" s="90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5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  <row r="365" spans="1:49" ht="15.75" customHeight="1" x14ac:dyDescent="0.25">
      <c r="A365" s="1"/>
      <c r="B365" s="89"/>
      <c r="C365" s="84"/>
      <c r="D365" s="90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5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</row>
    <row r="366" spans="1:49" ht="15.75" customHeight="1" x14ac:dyDescent="0.25">
      <c r="A366" s="1"/>
      <c r="B366" s="89"/>
      <c r="C366" s="84"/>
      <c r="D366" s="90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5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</row>
    <row r="367" spans="1:49" ht="15.75" customHeight="1" x14ac:dyDescent="0.25">
      <c r="A367" s="1"/>
      <c r="B367" s="89"/>
      <c r="C367" s="84"/>
      <c r="D367" s="90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5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</row>
    <row r="368" spans="1:49" ht="15.75" customHeight="1" x14ac:dyDescent="0.25">
      <c r="A368" s="1"/>
      <c r="B368" s="89"/>
      <c r="C368" s="84"/>
      <c r="D368" s="90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5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</row>
    <row r="369" spans="1:49" ht="15.75" customHeight="1" x14ac:dyDescent="0.25">
      <c r="A369" s="1"/>
      <c r="B369" s="89"/>
      <c r="C369" s="84"/>
      <c r="D369" s="90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5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</row>
    <row r="370" spans="1:49" ht="15.75" customHeight="1" x14ac:dyDescent="0.25">
      <c r="A370" s="1"/>
      <c r="B370" s="89"/>
      <c r="C370" s="84"/>
      <c r="D370" s="90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5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</row>
    <row r="371" spans="1:49" ht="15.75" customHeight="1" x14ac:dyDescent="0.25">
      <c r="A371" s="1"/>
      <c r="B371" s="89"/>
      <c r="C371" s="84"/>
      <c r="D371" s="90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5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</row>
    <row r="372" spans="1:49" ht="15.75" customHeight="1" x14ac:dyDescent="0.25">
      <c r="A372" s="1"/>
      <c r="B372" s="89"/>
      <c r="C372" s="84"/>
      <c r="D372" s="90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5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</row>
    <row r="373" spans="1:49" ht="15.75" customHeight="1" x14ac:dyDescent="0.25">
      <c r="A373" s="1"/>
      <c r="B373" s="89"/>
      <c r="C373" s="84"/>
      <c r="D373" s="90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5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</row>
    <row r="374" spans="1:49" ht="15.75" customHeight="1" x14ac:dyDescent="0.25">
      <c r="A374" s="1"/>
      <c r="B374" s="89"/>
      <c r="C374" s="84"/>
      <c r="D374" s="90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5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</row>
    <row r="375" spans="1:49" ht="15.75" customHeight="1" x14ac:dyDescent="0.25">
      <c r="A375" s="1"/>
      <c r="B375" s="89"/>
      <c r="C375" s="84"/>
      <c r="D375" s="90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5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</row>
    <row r="376" spans="1:49" ht="15.75" customHeight="1" x14ac:dyDescent="0.25">
      <c r="A376" s="1"/>
      <c r="B376" s="89"/>
      <c r="C376" s="84"/>
      <c r="D376" s="90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5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</row>
    <row r="377" spans="1:49" ht="15.75" customHeight="1" x14ac:dyDescent="0.25">
      <c r="A377" s="1"/>
      <c r="B377" s="89"/>
      <c r="C377" s="84"/>
      <c r="D377" s="90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5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</row>
    <row r="378" spans="1:49" ht="15.75" customHeight="1" x14ac:dyDescent="0.25">
      <c r="A378" s="1"/>
      <c r="B378" s="89"/>
      <c r="C378" s="84"/>
      <c r="D378" s="90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5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</row>
    <row r="379" spans="1:49" ht="15.75" customHeight="1" x14ac:dyDescent="0.25">
      <c r="A379" s="1"/>
      <c r="B379" s="89"/>
      <c r="C379" s="84"/>
      <c r="D379" s="90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5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</row>
    <row r="380" spans="1:49" ht="15.75" customHeight="1" x14ac:dyDescent="0.25">
      <c r="A380" s="1"/>
      <c r="B380" s="89"/>
      <c r="C380" s="84"/>
      <c r="D380" s="90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5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</row>
    <row r="381" spans="1:49" ht="15.75" customHeight="1" x14ac:dyDescent="0.25">
      <c r="A381" s="1"/>
      <c r="B381" s="89"/>
      <c r="C381" s="84"/>
      <c r="D381" s="90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5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</row>
    <row r="382" spans="1:49" ht="15.75" customHeight="1" x14ac:dyDescent="0.25">
      <c r="A382" s="1"/>
      <c r="B382" s="89"/>
      <c r="C382" s="84"/>
      <c r="D382" s="90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5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</row>
    <row r="383" spans="1:49" ht="15.75" customHeight="1" x14ac:dyDescent="0.25">
      <c r="A383" s="1"/>
      <c r="B383" s="89"/>
      <c r="C383" s="84"/>
      <c r="D383" s="90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5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</row>
    <row r="384" spans="1:49" ht="15.75" customHeight="1" x14ac:dyDescent="0.25">
      <c r="A384" s="1"/>
      <c r="B384" s="89"/>
      <c r="C384" s="84"/>
      <c r="D384" s="90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5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</row>
    <row r="385" spans="1:49" ht="15.75" customHeight="1" x14ac:dyDescent="0.25">
      <c r="A385" s="1"/>
      <c r="B385" s="89"/>
      <c r="C385" s="84"/>
      <c r="D385" s="90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5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</row>
    <row r="386" spans="1:49" ht="15.75" customHeight="1" x14ac:dyDescent="0.25">
      <c r="A386" s="1"/>
      <c r="B386" s="89"/>
      <c r="C386" s="84"/>
      <c r="D386" s="90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5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</row>
    <row r="387" spans="1:49" ht="15.75" customHeight="1" x14ac:dyDescent="0.25">
      <c r="A387" s="1"/>
      <c r="B387" s="89"/>
      <c r="C387" s="84"/>
      <c r="D387" s="90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5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</row>
    <row r="388" spans="1:49" ht="15.75" customHeight="1" x14ac:dyDescent="0.25">
      <c r="A388" s="1"/>
      <c r="B388" s="89"/>
      <c r="C388" s="84"/>
      <c r="D388" s="90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5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</row>
    <row r="389" spans="1:49" ht="15.75" customHeight="1" x14ac:dyDescent="0.25">
      <c r="A389" s="1"/>
      <c r="B389" s="89"/>
      <c r="C389" s="84"/>
      <c r="D389" s="90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5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</row>
    <row r="390" spans="1:49" ht="15.75" customHeight="1" x14ac:dyDescent="0.25">
      <c r="A390" s="1"/>
      <c r="B390" s="89"/>
      <c r="C390" s="84"/>
      <c r="D390" s="90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5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</row>
    <row r="391" spans="1:49" ht="15.75" customHeight="1" x14ac:dyDescent="0.25">
      <c r="A391" s="1"/>
      <c r="B391" s="89"/>
      <c r="C391" s="84"/>
      <c r="D391" s="90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5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</row>
    <row r="392" spans="1:49" ht="15.75" customHeight="1" x14ac:dyDescent="0.25">
      <c r="A392" s="1"/>
      <c r="B392" s="89"/>
      <c r="C392" s="84"/>
      <c r="D392" s="90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5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</row>
    <row r="393" spans="1:49" ht="15.75" customHeight="1" x14ac:dyDescent="0.25">
      <c r="A393" s="1"/>
      <c r="B393" s="89"/>
      <c r="C393" s="84"/>
      <c r="D393" s="90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5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</row>
    <row r="394" spans="1:49" ht="15.75" customHeight="1" x14ac:dyDescent="0.25">
      <c r="A394" s="1"/>
      <c r="B394" s="89"/>
      <c r="C394" s="84"/>
      <c r="D394" s="90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5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</row>
    <row r="395" spans="1:49" ht="15.75" customHeight="1" x14ac:dyDescent="0.25">
      <c r="A395" s="1"/>
      <c r="B395" s="89"/>
      <c r="C395" s="84"/>
      <c r="D395" s="90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5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</row>
    <row r="396" spans="1:49" ht="15.75" customHeight="1" x14ac:dyDescent="0.25">
      <c r="A396" s="1"/>
      <c r="B396" s="89"/>
      <c r="C396" s="84"/>
      <c r="D396" s="90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5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</row>
    <row r="397" spans="1:49" ht="15.75" customHeight="1" x14ac:dyDescent="0.25">
      <c r="A397" s="1"/>
      <c r="B397" s="89"/>
      <c r="C397" s="84"/>
      <c r="D397" s="90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5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</row>
    <row r="398" spans="1:49" ht="15.75" customHeight="1" x14ac:dyDescent="0.25">
      <c r="A398" s="1"/>
      <c r="B398" s="89"/>
      <c r="C398" s="84"/>
      <c r="D398" s="90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5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</row>
    <row r="399" spans="1:49" ht="15.75" customHeight="1" x14ac:dyDescent="0.25">
      <c r="A399" s="1"/>
      <c r="B399" s="89"/>
      <c r="C399" s="84"/>
      <c r="D399" s="90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5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</row>
    <row r="400" spans="1:49" ht="15.75" customHeight="1" x14ac:dyDescent="0.25">
      <c r="A400" s="1"/>
      <c r="B400" s="89"/>
      <c r="C400" s="84"/>
      <c r="D400" s="90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5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</row>
    <row r="401" spans="1:49" ht="15.75" customHeight="1" x14ac:dyDescent="0.25">
      <c r="A401" s="1"/>
      <c r="B401" s="89"/>
      <c r="C401" s="84"/>
      <c r="D401" s="90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5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</row>
    <row r="402" spans="1:49" ht="15.75" customHeight="1" x14ac:dyDescent="0.25">
      <c r="A402" s="1"/>
      <c r="B402" s="89"/>
      <c r="C402" s="84"/>
      <c r="D402" s="90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5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</row>
    <row r="403" spans="1:49" ht="15.75" customHeight="1" x14ac:dyDescent="0.25">
      <c r="A403" s="1"/>
      <c r="B403" s="89"/>
      <c r="C403" s="84"/>
      <c r="D403" s="90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5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</row>
    <row r="404" spans="1:49" ht="15.75" customHeight="1" x14ac:dyDescent="0.25">
      <c r="A404" s="1"/>
      <c r="B404" s="89"/>
      <c r="C404" s="84"/>
      <c r="D404" s="90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5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</row>
    <row r="405" spans="1:49" ht="15.75" customHeight="1" x14ac:dyDescent="0.25">
      <c r="A405" s="1"/>
      <c r="B405" s="89"/>
      <c r="C405" s="84"/>
      <c r="D405" s="90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5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</row>
    <row r="406" spans="1:49" ht="15.75" customHeight="1" x14ac:dyDescent="0.25">
      <c r="A406" s="1"/>
      <c r="B406" s="89"/>
      <c r="C406" s="84"/>
      <c r="D406" s="90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5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</row>
    <row r="407" spans="1:49" ht="15.75" customHeight="1" x14ac:dyDescent="0.25">
      <c r="A407" s="1"/>
      <c r="B407" s="89"/>
      <c r="C407" s="84"/>
      <c r="D407" s="90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5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</row>
    <row r="408" spans="1:49" ht="15.75" customHeight="1" x14ac:dyDescent="0.25">
      <c r="A408" s="1"/>
      <c r="B408" s="89"/>
      <c r="C408" s="84"/>
      <c r="D408" s="90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5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</row>
    <row r="409" spans="1:49" ht="15.75" customHeight="1" x14ac:dyDescent="0.25">
      <c r="A409" s="1"/>
      <c r="B409" s="89"/>
      <c r="C409" s="84"/>
      <c r="D409" s="90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5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</row>
    <row r="410" spans="1:49" ht="15.75" customHeight="1" x14ac:dyDescent="0.25">
      <c r="A410" s="1"/>
      <c r="B410" s="89"/>
      <c r="C410" s="84"/>
      <c r="D410" s="90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5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</row>
    <row r="411" spans="1:49" ht="15.75" customHeight="1" x14ac:dyDescent="0.25">
      <c r="A411" s="1"/>
      <c r="B411" s="89"/>
      <c r="C411" s="84"/>
      <c r="D411" s="90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5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</row>
    <row r="412" spans="1:49" ht="15.75" customHeight="1" x14ac:dyDescent="0.25">
      <c r="A412" s="1"/>
      <c r="B412" s="89"/>
      <c r="C412" s="84"/>
      <c r="D412" s="90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5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</row>
    <row r="413" spans="1:49" ht="15.75" customHeight="1" x14ac:dyDescent="0.25">
      <c r="A413" s="1"/>
      <c r="B413" s="89"/>
      <c r="C413" s="84"/>
      <c r="D413" s="90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5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</row>
    <row r="414" spans="1:49" ht="15.75" customHeight="1" x14ac:dyDescent="0.25">
      <c r="A414" s="1"/>
      <c r="B414" s="89"/>
      <c r="C414" s="84"/>
      <c r="D414" s="90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5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</row>
    <row r="415" spans="1:49" ht="15.75" customHeight="1" x14ac:dyDescent="0.25">
      <c r="A415" s="1"/>
      <c r="B415" s="89"/>
      <c r="C415" s="84"/>
      <c r="D415" s="90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5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</row>
    <row r="416" spans="1:49" ht="15.75" customHeight="1" x14ac:dyDescent="0.25">
      <c r="A416" s="1"/>
      <c r="B416" s="89"/>
      <c r="C416" s="84"/>
      <c r="D416" s="90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5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</row>
    <row r="417" spans="1:49" ht="15.75" customHeight="1" x14ac:dyDescent="0.25">
      <c r="A417" s="1"/>
      <c r="B417" s="89"/>
      <c r="C417" s="84"/>
      <c r="D417" s="90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5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</row>
    <row r="418" spans="1:49" ht="15.75" customHeight="1" x14ac:dyDescent="0.25">
      <c r="A418" s="1"/>
      <c r="B418" s="89"/>
      <c r="C418" s="84"/>
      <c r="D418" s="90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5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</row>
    <row r="419" spans="1:49" ht="15.75" customHeight="1" x14ac:dyDescent="0.25">
      <c r="A419" s="1"/>
      <c r="B419" s="89"/>
      <c r="C419" s="84"/>
      <c r="D419" s="90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5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</row>
    <row r="420" spans="1:49" ht="15.75" customHeight="1" x14ac:dyDescent="0.25">
      <c r="A420" s="1"/>
      <c r="B420" s="89"/>
      <c r="C420" s="84"/>
      <c r="D420" s="90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5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</row>
    <row r="421" spans="1:49" ht="15.75" customHeight="1" x14ac:dyDescent="0.25">
      <c r="A421" s="1"/>
      <c r="B421" s="89"/>
      <c r="C421" s="84"/>
      <c r="D421" s="90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5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</row>
    <row r="422" spans="1:49" ht="15.75" customHeight="1" x14ac:dyDescent="0.25">
      <c r="A422" s="1"/>
      <c r="B422" s="89"/>
      <c r="C422" s="84"/>
      <c r="D422" s="90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5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</row>
    <row r="423" spans="1:49" ht="15.75" customHeight="1" x14ac:dyDescent="0.25">
      <c r="A423" s="1"/>
      <c r="B423" s="89"/>
      <c r="C423" s="84"/>
      <c r="D423" s="90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5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</row>
    <row r="424" spans="1:49" ht="15.75" customHeight="1" x14ac:dyDescent="0.25">
      <c r="A424" s="1"/>
      <c r="B424" s="89"/>
      <c r="C424" s="84"/>
      <c r="D424" s="90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5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</row>
    <row r="425" spans="1:49" ht="15.75" customHeight="1" x14ac:dyDescent="0.25">
      <c r="A425" s="1"/>
      <c r="B425" s="89"/>
      <c r="C425" s="84"/>
      <c r="D425" s="90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5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</row>
    <row r="426" spans="1:49" ht="15.75" customHeight="1" x14ac:dyDescent="0.25">
      <c r="A426" s="1"/>
      <c r="B426" s="89"/>
      <c r="C426" s="84"/>
      <c r="D426" s="90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5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</row>
    <row r="427" spans="1:49" ht="15.75" customHeight="1" x14ac:dyDescent="0.25">
      <c r="A427" s="1"/>
      <c r="B427" s="89"/>
      <c r="C427" s="84"/>
      <c r="D427" s="90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5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</row>
    <row r="428" spans="1:49" ht="15.75" customHeight="1" x14ac:dyDescent="0.25">
      <c r="A428" s="1"/>
      <c r="B428" s="89"/>
      <c r="C428" s="84"/>
      <c r="D428" s="90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5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</row>
    <row r="429" spans="1:49" ht="15.75" customHeight="1" x14ac:dyDescent="0.25">
      <c r="A429" s="1"/>
      <c r="B429" s="89"/>
      <c r="C429" s="84"/>
      <c r="D429" s="90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5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</row>
    <row r="430" spans="1:49" ht="15.75" customHeight="1" x14ac:dyDescent="0.25">
      <c r="A430" s="1"/>
      <c r="B430" s="89"/>
      <c r="C430" s="84"/>
      <c r="D430" s="90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5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</row>
    <row r="431" spans="1:49" ht="15.75" customHeight="1" x14ac:dyDescent="0.25">
      <c r="A431" s="1"/>
      <c r="B431" s="89"/>
      <c r="C431" s="84"/>
      <c r="D431" s="90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5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</row>
    <row r="432" spans="1:49" ht="15.75" customHeight="1" x14ac:dyDescent="0.25">
      <c r="A432" s="1"/>
      <c r="B432" s="89"/>
      <c r="C432" s="84"/>
      <c r="D432" s="90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5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</row>
    <row r="433" spans="1:49" ht="15.75" customHeight="1" x14ac:dyDescent="0.25">
      <c r="A433" s="1"/>
      <c r="B433" s="89"/>
      <c r="C433" s="84"/>
      <c r="D433" s="90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5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</row>
    <row r="434" spans="1:49" ht="15.75" customHeight="1" x14ac:dyDescent="0.25">
      <c r="A434" s="1"/>
      <c r="B434" s="89"/>
      <c r="C434" s="84"/>
      <c r="D434" s="90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5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</row>
    <row r="435" spans="1:49" ht="15.75" customHeight="1" x14ac:dyDescent="0.25">
      <c r="A435" s="1"/>
      <c r="B435" s="89"/>
      <c r="C435" s="84"/>
      <c r="D435" s="90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5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</row>
    <row r="436" spans="1:49" ht="15.75" customHeight="1" x14ac:dyDescent="0.25">
      <c r="A436" s="1"/>
      <c r="B436" s="89"/>
      <c r="C436" s="84"/>
      <c r="D436" s="90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5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</row>
    <row r="437" spans="1:49" ht="15.75" customHeight="1" x14ac:dyDescent="0.25">
      <c r="A437" s="1"/>
      <c r="B437" s="89"/>
      <c r="C437" s="84"/>
      <c r="D437" s="90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5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</row>
    <row r="438" spans="1:49" ht="15.75" customHeight="1" x14ac:dyDescent="0.25">
      <c r="A438" s="1"/>
      <c r="B438" s="89"/>
      <c r="C438" s="84"/>
      <c r="D438" s="90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5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</row>
    <row r="439" spans="1:49" ht="15.75" customHeight="1" x14ac:dyDescent="0.25">
      <c r="A439" s="1"/>
      <c r="B439" s="89"/>
      <c r="C439" s="84"/>
      <c r="D439" s="90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5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</row>
    <row r="440" spans="1:49" ht="15.75" customHeight="1" x14ac:dyDescent="0.25">
      <c r="A440" s="1"/>
      <c r="B440" s="89"/>
      <c r="C440" s="84"/>
      <c r="D440" s="90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5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</row>
    <row r="441" spans="1:49" ht="15.75" customHeight="1" x14ac:dyDescent="0.25">
      <c r="A441" s="1"/>
      <c r="B441" s="89"/>
      <c r="C441" s="84"/>
      <c r="D441" s="90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5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</row>
    <row r="442" spans="1:49" ht="15.75" customHeight="1" x14ac:dyDescent="0.25">
      <c r="A442" s="1"/>
      <c r="B442" s="89"/>
      <c r="C442" s="84"/>
      <c r="D442" s="90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5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</row>
    <row r="443" spans="1:49" ht="15.75" customHeight="1" x14ac:dyDescent="0.25">
      <c r="A443" s="1"/>
      <c r="B443" s="89"/>
      <c r="C443" s="84"/>
      <c r="D443" s="90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5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</row>
    <row r="444" spans="1:49" ht="15.75" customHeight="1" x14ac:dyDescent="0.25">
      <c r="A444" s="1"/>
      <c r="B444" s="89"/>
      <c r="C444" s="84"/>
      <c r="D444" s="90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5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</row>
    <row r="445" spans="1:49" ht="15.75" customHeight="1" x14ac:dyDescent="0.25">
      <c r="A445" s="1"/>
      <c r="B445" s="89"/>
      <c r="C445" s="84"/>
      <c r="D445" s="90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5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</row>
    <row r="446" spans="1:49" ht="15.75" customHeight="1" x14ac:dyDescent="0.25">
      <c r="A446" s="1"/>
      <c r="B446" s="89"/>
      <c r="C446" s="84"/>
      <c r="D446" s="90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5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</row>
    <row r="447" spans="1:49" ht="15.75" customHeight="1" x14ac:dyDescent="0.25">
      <c r="A447" s="1"/>
      <c r="B447" s="89"/>
      <c r="C447" s="84"/>
      <c r="D447" s="90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5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</row>
    <row r="448" spans="1:49" ht="15.75" customHeight="1" x14ac:dyDescent="0.25">
      <c r="A448" s="1"/>
      <c r="B448" s="89"/>
      <c r="C448" s="84"/>
      <c r="D448" s="90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5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</row>
    <row r="449" spans="1:49" ht="15.75" customHeight="1" x14ac:dyDescent="0.25">
      <c r="A449" s="1"/>
      <c r="B449" s="89"/>
      <c r="C449" s="84"/>
      <c r="D449" s="90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5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</row>
    <row r="450" spans="1:49" ht="15.75" customHeight="1" x14ac:dyDescent="0.25">
      <c r="A450" s="1"/>
      <c r="B450" s="89"/>
      <c r="C450" s="84"/>
      <c r="D450" s="90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5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</row>
    <row r="451" spans="1:49" ht="15.75" customHeight="1" x14ac:dyDescent="0.25">
      <c r="A451" s="1"/>
      <c r="B451" s="89"/>
      <c r="C451" s="84"/>
      <c r="D451" s="90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5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</row>
    <row r="452" spans="1:49" ht="15.75" customHeight="1" x14ac:dyDescent="0.25">
      <c r="A452" s="1"/>
      <c r="B452" s="89"/>
      <c r="C452" s="84"/>
      <c r="D452" s="90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5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</row>
    <row r="453" spans="1:49" ht="15.75" customHeight="1" x14ac:dyDescent="0.25">
      <c r="A453" s="1"/>
      <c r="B453" s="89"/>
      <c r="C453" s="84"/>
      <c r="D453" s="90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5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</row>
    <row r="454" spans="1:49" ht="15.75" customHeight="1" x14ac:dyDescent="0.25">
      <c r="A454" s="1"/>
      <c r="B454" s="89"/>
      <c r="C454" s="84"/>
      <c r="D454" s="90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5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</row>
    <row r="455" spans="1:49" ht="15.75" customHeight="1" x14ac:dyDescent="0.25">
      <c r="A455" s="1"/>
      <c r="B455" s="89"/>
      <c r="C455" s="84"/>
      <c r="D455" s="90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5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</row>
    <row r="456" spans="1:49" ht="15.75" customHeight="1" x14ac:dyDescent="0.25">
      <c r="A456" s="1"/>
      <c r="B456" s="89"/>
      <c r="C456" s="84"/>
      <c r="D456" s="90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5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</row>
    <row r="457" spans="1:49" ht="15.75" customHeight="1" x14ac:dyDescent="0.25">
      <c r="A457" s="1"/>
      <c r="B457" s="89"/>
      <c r="C457" s="84"/>
      <c r="D457" s="90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5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</row>
    <row r="458" spans="1:49" ht="15.75" customHeight="1" x14ac:dyDescent="0.25">
      <c r="A458" s="1"/>
      <c r="B458" s="89"/>
      <c r="C458" s="84"/>
      <c r="D458" s="90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5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</row>
    <row r="459" spans="1:49" ht="15.75" customHeight="1" x14ac:dyDescent="0.25">
      <c r="A459" s="1"/>
      <c r="B459" s="89"/>
      <c r="C459" s="84"/>
      <c r="D459" s="90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5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</row>
    <row r="460" spans="1:49" ht="15.75" customHeight="1" x14ac:dyDescent="0.25">
      <c r="A460" s="1"/>
      <c r="B460" s="89"/>
      <c r="C460" s="84"/>
      <c r="D460" s="90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5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</row>
    <row r="461" spans="1:49" ht="15.75" customHeight="1" x14ac:dyDescent="0.25">
      <c r="A461" s="1"/>
      <c r="B461" s="89"/>
      <c r="C461" s="84"/>
      <c r="D461" s="90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5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</row>
    <row r="462" spans="1:49" ht="15.75" customHeight="1" x14ac:dyDescent="0.25">
      <c r="A462" s="1"/>
      <c r="B462" s="89"/>
      <c r="C462" s="84"/>
      <c r="D462" s="90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5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</row>
    <row r="463" spans="1:49" ht="15.75" customHeight="1" x14ac:dyDescent="0.25">
      <c r="A463" s="1"/>
      <c r="B463" s="89"/>
      <c r="C463" s="84"/>
      <c r="D463" s="90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5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</row>
    <row r="464" spans="1:49" ht="15.75" customHeight="1" x14ac:dyDescent="0.25">
      <c r="A464" s="1"/>
      <c r="B464" s="89"/>
      <c r="C464" s="84"/>
      <c r="D464" s="90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5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</row>
    <row r="465" spans="1:49" ht="15.75" customHeight="1" x14ac:dyDescent="0.25">
      <c r="A465" s="1"/>
      <c r="B465" s="89"/>
      <c r="C465" s="84"/>
      <c r="D465" s="90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5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</row>
    <row r="466" spans="1:49" ht="15.75" customHeight="1" x14ac:dyDescent="0.25">
      <c r="A466" s="1"/>
      <c r="B466" s="89"/>
      <c r="C466" s="84"/>
      <c r="D466" s="90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5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</row>
    <row r="467" spans="1:49" ht="15.75" customHeight="1" x14ac:dyDescent="0.25">
      <c r="A467" s="1"/>
      <c r="B467" s="89"/>
      <c r="C467" s="84"/>
      <c r="D467" s="90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5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</row>
    <row r="468" spans="1:49" ht="15.75" customHeight="1" x14ac:dyDescent="0.25">
      <c r="A468" s="1"/>
      <c r="B468" s="89"/>
      <c r="C468" s="84"/>
      <c r="D468" s="90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5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</row>
    <row r="469" spans="1:49" ht="15.75" customHeight="1" x14ac:dyDescent="0.25">
      <c r="A469" s="1"/>
      <c r="B469" s="89"/>
      <c r="C469" s="84"/>
      <c r="D469" s="90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5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</row>
    <row r="470" spans="1:49" ht="15.75" customHeight="1" x14ac:dyDescent="0.25">
      <c r="A470" s="1"/>
      <c r="B470" s="89"/>
      <c r="C470" s="84"/>
      <c r="D470" s="90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5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</row>
    <row r="471" spans="1:49" ht="15.75" customHeight="1" x14ac:dyDescent="0.25">
      <c r="A471" s="1"/>
      <c r="B471" s="89"/>
      <c r="C471" s="84"/>
      <c r="D471" s="90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5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</row>
    <row r="472" spans="1:49" ht="15.75" customHeight="1" x14ac:dyDescent="0.25">
      <c r="A472" s="1"/>
      <c r="B472" s="89"/>
      <c r="C472" s="84"/>
      <c r="D472" s="90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5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</row>
    <row r="473" spans="1:49" ht="15.75" customHeight="1" x14ac:dyDescent="0.25">
      <c r="A473" s="1"/>
      <c r="B473" s="89"/>
      <c r="C473" s="84"/>
      <c r="D473" s="90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5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</row>
    <row r="474" spans="1:49" ht="15.75" customHeight="1" x14ac:dyDescent="0.25">
      <c r="A474" s="1"/>
      <c r="B474" s="89"/>
      <c r="C474" s="84"/>
      <c r="D474" s="90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5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</row>
    <row r="475" spans="1:49" ht="15.75" customHeight="1" x14ac:dyDescent="0.25">
      <c r="A475" s="1"/>
      <c r="B475" s="89"/>
      <c r="C475" s="84"/>
      <c r="D475" s="90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5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</row>
    <row r="476" spans="1:49" ht="15.75" customHeight="1" x14ac:dyDescent="0.25">
      <c r="A476" s="1"/>
      <c r="B476" s="89"/>
      <c r="C476" s="84"/>
      <c r="D476" s="90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5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</row>
    <row r="477" spans="1:49" ht="15.75" customHeight="1" x14ac:dyDescent="0.25">
      <c r="A477" s="1"/>
      <c r="B477" s="89"/>
      <c r="C477" s="84"/>
      <c r="D477" s="90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5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</row>
    <row r="478" spans="1:49" ht="15.75" customHeight="1" x14ac:dyDescent="0.25">
      <c r="A478" s="1"/>
      <c r="B478" s="89"/>
      <c r="C478" s="84"/>
      <c r="D478" s="90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5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</row>
    <row r="479" spans="1:49" ht="15.75" customHeight="1" x14ac:dyDescent="0.25">
      <c r="A479" s="1"/>
      <c r="B479" s="89"/>
      <c r="C479" s="84"/>
      <c r="D479" s="90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5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</row>
    <row r="480" spans="1:49" ht="15.75" customHeight="1" x14ac:dyDescent="0.25">
      <c r="A480" s="1"/>
      <c r="B480" s="89"/>
      <c r="C480" s="84"/>
      <c r="D480" s="90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5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</row>
    <row r="481" spans="1:49" ht="15.75" customHeight="1" x14ac:dyDescent="0.25">
      <c r="A481" s="1"/>
      <c r="B481" s="89"/>
      <c r="C481" s="84"/>
      <c r="D481" s="90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5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</row>
    <row r="482" spans="1:49" ht="15.75" customHeight="1" x14ac:dyDescent="0.25">
      <c r="A482" s="1"/>
      <c r="B482" s="89"/>
      <c r="C482" s="84"/>
      <c r="D482" s="90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5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</row>
    <row r="483" spans="1:49" ht="15.75" customHeight="1" x14ac:dyDescent="0.25">
      <c r="A483" s="1"/>
      <c r="B483" s="89"/>
      <c r="C483" s="84"/>
      <c r="D483" s="90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5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</row>
    <row r="484" spans="1:49" ht="15.75" customHeight="1" x14ac:dyDescent="0.25">
      <c r="A484" s="1"/>
      <c r="B484" s="89"/>
      <c r="C484" s="84"/>
      <c r="D484" s="90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5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</row>
    <row r="485" spans="1:49" ht="15.75" customHeight="1" x14ac:dyDescent="0.25">
      <c r="A485" s="1"/>
      <c r="B485" s="89"/>
      <c r="C485" s="84"/>
      <c r="D485" s="90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5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</row>
    <row r="486" spans="1:49" ht="15.75" customHeight="1" x14ac:dyDescent="0.25">
      <c r="A486" s="1"/>
      <c r="B486" s="89"/>
      <c r="C486" s="84"/>
      <c r="D486" s="90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5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</row>
    <row r="487" spans="1:49" ht="15.75" customHeight="1" x14ac:dyDescent="0.25">
      <c r="A487" s="1"/>
      <c r="B487" s="89"/>
      <c r="C487" s="84"/>
      <c r="D487" s="90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5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</row>
    <row r="488" spans="1:49" ht="15.75" customHeight="1" x14ac:dyDescent="0.25">
      <c r="A488" s="1"/>
      <c r="B488" s="89"/>
      <c r="C488" s="84"/>
      <c r="D488" s="90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5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</row>
    <row r="489" spans="1:49" ht="15.75" customHeight="1" x14ac:dyDescent="0.25">
      <c r="A489" s="1"/>
      <c r="B489" s="89"/>
      <c r="C489" s="84"/>
      <c r="D489" s="90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5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</row>
    <row r="490" spans="1:49" ht="15.75" customHeight="1" x14ac:dyDescent="0.25">
      <c r="A490" s="1"/>
      <c r="B490" s="89"/>
      <c r="C490" s="84"/>
      <c r="D490" s="90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5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</row>
    <row r="491" spans="1:49" ht="15.75" customHeight="1" x14ac:dyDescent="0.25">
      <c r="A491" s="1"/>
      <c r="B491" s="89"/>
      <c r="C491" s="84"/>
      <c r="D491" s="90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5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</row>
    <row r="492" spans="1:49" ht="15.75" customHeight="1" x14ac:dyDescent="0.25">
      <c r="A492" s="1"/>
      <c r="B492" s="89"/>
      <c r="C492" s="84"/>
      <c r="D492" s="90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5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</row>
    <row r="493" spans="1:49" ht="15.75" customHeight="1" x14ac:dyDescent="0.25">
      <c r="A493" s="1"/>
      <c r="B493" s="89"/>
      <c r="C493" s="84"/>
      <c r="D493" s="90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5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</row>
    <row r="494" spans="1:49" ht="15.75" customHeight="1" x14ac:dyDescent="0.25">
      <c r="A494" s="1"/>
      <c r="B494" s="89"/>
      <c r="C494" s="84"/>
      <c r="D494" s="90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5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</row>
    <row r="495" spans="1:49" ht="15.75" customHeight="1" x14ac:dyDescent="0.25">
      <c r="A495" s="1"/>
      <c r="B495" s="89"/>
      <c r="C495" s="84"/>
      <c r="D495" s="90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5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</row>
    <row r="496" spans="1:49" ht="15.75" customHeight="1" x14ac:dyDescent="0.25">
      <c r="A496" s="1"/>
      <c r="B496" s="89"/>
      <c r="C496" s="84"/>
      <c r="D496" s="90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5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</row>
    <row r="497" spans="1:49" ht="15.75" customHeight="1" x14ac:dyDescent="0.25">
      <c r="A497" s="1"/>
      <c r="B497" s="89"/>
      <c r="C497" s="84"/>
      <c r="D497" s="90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5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</row>
    <row r="498" spans="1:49" ht="15.75" customHeight="1" x14ac:dyDescent="0.25">
      <c r="A498" s="1"/>
      <c r="B498" s="89"/>
      <c r="C498" s="84"/>
      <c r="D498" s="90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5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</row>
    <row r="499" spans="1:49" ht="15.75" customHeight="1" x14ac:dyDescent="0.25">
      <c r="A499" s="1"/>
      <c r="B499" s="89"/>
      <c r="C499" s="84"/>
      <c r="D499" s="90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5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</row>
    <row r="500" spans="1:49" ht="15.75" customHeight="1" x14ac:dyDescent="0.25">
      <c r="A500" s="1"/>
      <c r="B500" s="89"/>
      <c r="C500" s="84"/>
      <c r="D500" s="90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5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</row>
    <row r="501" spans="1:49" ht="15.75" customHeight="1" x14ac:dyDescent="0.25">
      <c r="A501" s="1"/>
      <c r="B501" s="89"/>
      <c r="C501" s="84"/>
      <c r="D501" s="90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5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</row>
    <row r="502" spans="1:49" ht="15.75" customHeight="1" x14ac:dyDescent="0.25">
      <c r="A502" s="1"/>
      <c r="B502" s="89"/>
      <c r="C502" s="84"/>
      <c r="D502" s="90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5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</row>
    <row r="503" spans="1:49" ht="15.75" customHeight="1" x14ac:dyDescent="0.25">
      <c r="A503" s="1"/>
      <c r="B503" s="89"/>
      <c r="C503" s="84"/>
      <c r="D503" s="90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5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</row>
    <row r="504" spans="1:49" ht="15.75" customHeight="1" x14ac:dyDescent="0.25">
      <c r="A504" s="1"/>
      <c r="B504" s="89"/>
      <c r="C504" s="84"/>
      <c r="D504" s="90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5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</row>
    <row r="505" spans="1:49" ht="15.75" customHeight="1" x14ac:dyDescent="0.25">
      <c r="A505" s="1"/>
      <c r="B505" s="89"/>
      <c r="C505" s="84"/>
      <c r="D505" s="90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5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</row>
    <row r="506" spans="1:49" ht="15.75" customHeight="1" x14ac:dyDescent="0.25">
      <c r="A506" s="1"/>
      <c r="B506" s="89"/>
      <c r="C506" s="84"/>
      <c r="D506" s="90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5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</row>
    <row r="507" spans="1:49" ht="15.75" customHeight="1" x14ac:dyDescent="0.25">
      <c r="A507" s="1"/>
      <c r="B507" s="89"/>
      <c r="C507" s="84"/>
      <c r="D507" s="90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5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</row>
    <row r="508" spans="1:49" ht="15.75" customHeight="1" x14ac:dyDescent="0.25">
      <c r="A508" s="1"/>
      <c r="B508" s="89"/>
      <c r="C508" s="84"/>
      <c r="D508" s="90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5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</row>
    <row r="509" spans="1:49" ht="15.75" customHeight="1" x14ac:dyDescent="0.25">
      <c r="A509" s="1"/>
      <c r="B509" s="89"/>
      <c r="C509" s="84"/>
      <c r="D509" s="90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5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</row>
    <row r="510" spans="1:49" ht="15.75" customHeight="1" x14ac:dyDescent="0.25">
      <c r="A510" s="1"/>
      <c r="B510" s="89"/>
      <c r="C510" s="84"/>
      <c r="D510" s="90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5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</row>
    <row r="511" spans="1:49" ht="15.75" customHeight="1" x14ac:dyDescent="0.25">
      <c r="A511" s="1"/>
      <c r="B511" s="89"/>
      <c r="C511" s="84"/>
      <c r="D511" s="90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5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</row>
    <row r="512" spans="1:49" ht="15.75" customHeight="1" x14ac:dyDescent="0.25">
      <c r="A512" s="1"/>
      <c r="B512" s="89"/>
      <c r="C512" s="84"/>
      <c r="D512" s="90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5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</row>
    <row r="513" spans="1:49" ht="15.75" customHeight="1" x14ac:dyDescent="0.25">
      <c r="A513" s="1"/>
      <c r="B513" s="89"/>
      <c r="C513" s="84"/>
      <c r="D513" s="90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5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</row>
    <row r="514" spans="1:49" ht="15.75" customHeight="1" x14ac:dyDescent="0.25">
      <c r="A514" s="1"/>
      <c r="B514" s="89"/>
      <c r="C514" s="84"/>
      <c r="D514" s="90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5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</row>
    <row r="515" spans="1:49" ht="15.75" customHeight="1" x14ac:dyDescent="0.25">
      <c r="A515" s="1"/>
      <c r="B515" s="89"/>
      <c r="C515" s="84"/>
      <c r="D515" s="90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5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</row>
    <row r="516" spans="1:49" ht="15.75" customHeight="1" x14ac:dyDescent="0.25">
      <c r="A516" s="1"/>
      <c r="B516" s="89"/>
      <c r="C516" s="84"/>
      <c r="D516" s="90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5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</row>
    <row r="517" spans="1:49" ht="15.75" customHeight="1" x14ac:dyDescent="0.25">
      <c r="A517" s="1"/>
      <c r="B517" s="89"/>
      <c r="C517" s="84"/>
      <c r="D517" s="90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5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</row>
    <row r="518" spans="1:49" ht="15.75" customHeight="1" x14ac:dyDescent="0.25">
      <c r="A518" s="1"/>
      <c r="B518" s="89"/>
      <c r="C518" s="84"/>
      <c r="D518" s="90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5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</row>
    <row r="519" spans="1:49" ht="15.75" customHeight="1" x14ac:dyDescent="0.25">
      <c r="A519" s="1"/>
      <c r="B519" s="89"/>
      <c r="C519" s="84"/>
      <c r="D519" s="90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5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</row>
    <row r="520" spans="1:49" ht="15.75" customHeight="1" x14ac:dyDescent="0.25">
      <c r="A520" s="1"/>
      <c r="B520" s="89"/>
      <c r="C520" s="84"/>
      <c r="D520" s="90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5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</row>
    <row r="521" spans="1:49" ht="15.75" customHeight="1" x14ac:dyDescent="0.25">
      <c r="A521" s="1"/>
      <c r="B521" s="89"/>
      <c r="C521" s="84"/>
      <c r="D521" s="90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5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</row>
    <row r="522" spans="1:49" ht="15.75" customHeight="1" x14ac:dyDescent="0.25">
      <c r="A522" s="1"/>
      <c r="B522" s="89"/>
      <c r="C522" s="84"/>
      <c r="D522" s="90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5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</row>
    <row r="523" spans="1:49" ht="15.75" customHeight="1" x14ac:dyDescent="0.25">
      <c r="A523" s="1"/>
      <c r="B523" s="89"/>
      <c r="C523" s="84"/>
      <c r="D523" s="90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5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</row>
    <row r="524" spans="1:49" ht="15.75" customHeight="1" x14ac:dyDescent="0.25">
      <c r="A524" s="1"/>
      <c r="B524" s="89"/>
      <c r="C524" s="84"/>
      <c r="D524" s="90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5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</row>
    <row r="525" spans="1:49" ht="15.75" customHeight="1" x14ac:dyDescent="0.25">
      <c r="A525" s="1"/>
      <c r="B525" s="89"/>
      <c r="C525" s="84"/>
      <c r="D525" s="90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5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</row>
    <row r="526" spans="1:49" ht="15.75" customHeight="1" x14ac:dyDescent="0.25">
      <c r="A526" s="1"/>
      <c r="B526" s="89"/>
      <c r="C526" s="84"/>
      <c r="D526" s="90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5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</row>
    <row r="527" spans="1:49" ht="15.75" customHeight="1" x14ac:dyDescent="0.25">
      <c r="A527" s="1"/>
      <c r="B527" s="89"/>
      <c r="C527" s="84"/>
      <c r="D527" s="90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5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</row>
    <row r="528" spans="1:49" ht="15.75" customHeight="1" x14ac:dyDescent="0.25">
      <c r="A528" s="1"/>
      <c r="B528" s="89"/>
      <c r="C528" s="84"/>
      <c r="D528" s="90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5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</row>
    <row r="529" spans="1:49" ht="15.75" customHeight="1" x14ac:dyDescent="0.25">
      <c r="A529" s="1"/>
      <c r="B529" s="89"/>
      <c r="C529" s="84"/>
      <c r="D529" s="90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5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</row>
    <row r="530" spans="1:49" ht="15.75" customHeight="1" x14ac:dyDescent="0.25">
      <c r="A530" s="1"/>
      <c r="B530" s="89"/>
      <c r="C530" s="84"/>
      <c r="D530" s="90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5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</row>
    <row r="531" spans="1:49" ht="15.75" customHeight="1" x14ac:dyDescent="0.25">
      <c r="A531" s="1"/>
      <c r="B531" s="89"/>
      <c r="C531" s="84"/>
      <c r="D531" s="90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5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</row>
    <row r="532" spans="1:49" ht="15.75" customHeight="1" x14ac:dyDescent="0.25">
      <c r="A532" s="1"/>
      <c r="B532" s="89"/>
      <c r="C532" s="84"/>
      <c r="D532" s="90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5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</row>
    <row r="533" spans="1:49" ht="15.75" customHeight="1" x14ac:dyDescent="0.25">
      <c r="A533" s="1"/>
      <c r="B533" s="89"/>
      <c r="C533" s="84"/>
      <c r="D533" s="90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5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</row>
    <row r="534" spans="1:49" ht="15.75" customHeight="1" x14ac:dyDescent="0.25">
      <c r="A534" s="1"/>
      <c r="B534" s="89"/>
      <c r="C534" s="84"/>
      <c r="D534" s="90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5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</row>
    <row r="535" spans="1:49" ht="15.75" customHeight="1" x14ac:dyDescent="0.25">
      <c r="A535" s="1"/>
      <c r="B535" s="89"/>
      <c r="C535" s="84"/>
      <c r="D535" s="90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5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</row>
    <row r="536" spans="1:49" ht="15.75" customHeight="1" x14ac:dyDescent="0.25">
      <c r="A536" s="1"/>
      <c r="B536" s="89"/>
      <c r="C536" s="84"/>
      <c r="D536" s="90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5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</row>
    <row r="537" spans="1:49" ht="15.75" customHeight="1" x14ac:dyDescent="0.25">
      <c r="A537" s="1"/>
      <c r="B537" s="89"/>
      <c r="C537" s="84"/>
      <c r="D537" s="90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5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</row>
    <row r="538" spans="1:49" ht="15.75" customHeight="1" x14ac:dyDescent="0.25">
      <c r="A538" s="1"/>
      <c r="B538" s="89"/>
      <c r="C538" s="84"/>
      <c r="D538" s="90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5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</row>
    <row r="539" spans="1:49" ht="15.75" customHeight="1" x14ac:dyDescent="0.25">
      <c r="A539" s="1"/>
      <c r="B539" s="89"/>
      <c r="C539" s="84"/>
      <c r="D539" s="90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5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</row>
    <row r="540" spans="1:49" ht="15.75" customHeight="1" x14ac:dyDescent="0.25">
      <c r="A540" s="1"/>
      <c r="B540" s="89"/>
      <c r="C540" s="84"/>
      <c r="D540" s="90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5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</row>
    <row r="541" spans="1:49" ht="15.75" customHeight="1" x14ac:dyDescent="0.25">
      <c r="A541" s="1"/>
      <c r="B541" s="89"/>
      <c r="C541" s="84"/>
      <c r="D541" s="90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5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</row>
    <row r="542" spans="1:49" ht="15.75" customHeight="1" x14ac:dyDescent="0.25">
      <c r="A542" s="1"/>
      <c r="B542" s="89"/>
      <c r="C542" s="84"/>
      <c r="D542" s="90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5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</row>
    <row r="543" spans="1:49" ht="15.75" customHeight="1" x14ac:dyDescent="0.25">
      <c r="A543" s="1"/>
      <c r="B543" s="89"/>
      <c r="C543" s="84"/>
      <c r="D543" s="90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5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</row>
    <row r="544" spans="1:49" ht="15.75" customHeight="1" x14ac:dyDescent="0.25">
      <c r="A544" s="1"/>
      <c r="B544" s="89"/>
      <c r="C544" s="84"/>
      <c r="D544" s="90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5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</row>
    <row r="545" spans="1:49" ht="15.75" customHeight="1" x14ac:dyDescent="0.25">
      <c r="A545" s="1"/>
      <c r="B545" s="89"/>
      <c r="C545" s="84"/>
      <c r="D545" s="90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5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</row>
    <row r="546" spans="1:49" ht="15.75" customHeight="1" x14ac:dyDescent="0.25">
      <c r="A546" s="1"/>
      <c r="B546" s="89"/>
      <c r="C546" s="84"/>
      <c r="D546" s="90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5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</row>
    <row r="547" spans="1:49" ht="15.75" customHeight="1" x14ac:dyDescent="0.25">
      <c r="A547" s="1"/>
      <c r="B547" s="89"/>
      <c r="C547" s="84"/>
      <c r="D547" s="90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5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</row>
    <row r="548" spans="1:49" ht="15.75" customHeight="1" x14ac:dyDescent="0.25">
      <c r="A548" s="1"/>
      <c r="B548" s="89"/>
      <c r="C548" s="84"/>
      <c r="D548" s="90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5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</row>
    <row r="549" spans="1:49" ht="15.75" customHeight="1" x14ac:dyDescent="0.25">
      <c r="A549" s="1"/>
      <c r="B549" s="89"/>
      <c r="C549" s="84"/>
      <c r="D549" s="90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5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</row>
    <row r="550" spans="1:49" ht="15.75" customHeight="1" x14ac:dyDescent="0.25">
      <c r="A550" s="1"/>
      <c r="B550" s="89"/>
      <c r="C550" s="84"/>
      <c r="D550" s="90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5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</row>
    <row r="551" spans="1:49" ht="15.75" customHeight="1" x14ac:dyDescent="0.25">
      <c r="A551" s="1"/>
      <c r="B551" s="89"/>
      <c r="C551" s="84"/>
      <c r="D551" s="90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5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</row>
    <row r="552" spans="1:49" ht="15.75" customHeight="1" x14ac:dyDescent="0.25">
      <c r="A552" s="1"/>
      <c r="B552" s="89"/>
      <c r="C552" s="84"/>
      <c r="D552" s="90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5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</row>
    <row r="553" spans="1:49" ht="15.75" customHeight="1" x14ac:dyDescent="0.25">
      <c r="A553" s="1"/>
      <c r="B553" s="89"/>
      <c r="C553" s="84"/>
      <c r="D553" s="90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5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</row>
    <row r="554" spans="1:49" ht="15.75" customHeight="1" x14ac:dyDescent="0.25">
      <c r="A554" s="1"/>
      <c r="B554" s="89"/>
      <c r="C554" s="84"/>
      <c r="D554" s="90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5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</row>
    <row r="555" spans="1:49" ht="15.75" customHeight="1" x14ac:dyDescent="0.25">
      <c r="A555" s="1"/>
      <c r="B555" s="89"/>
      <c r="C555" s="84"/>
      <c r="D555" s="90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5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</row>
    <row r="556" spans="1:49" ht="15.75" customHeight="1" x14ac:dyDescent="0.25">
      <c r="A556" s="1"/>
      <c r="B556" s="89"/>
      <c r="C556" s="84"/>
      <c r="D556" s="90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5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</row>
    <row r="557" spans="1:49" ht="15.75" customHeight="1" x14ac:dyDescent="0.25">
      <c r="A557" s="1"/>
      <c r="B557" s="89"/>
      <c r="C557" s="84"/>
      <c r="D557" s="90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5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</row>
    <row r="558" spans="1:49" ht="15.75" customHeight="1" x14ac:dyDescent="0.25">
      <c r="A558" s="1"/>
      <c r="B558" s="89"/>
      <c r="C558" s="84"/>
      <c r="D558" s="90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5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</row>
    <row r="559" spans="1:49" ht="15.75" customHeight="1" x14ac:dyDescent="0.25">
      <c r="A559" s="1"/>
      <c r="B559" s="89"/>
      <c r="C559" s="84"/>
      <c r="D559" s="90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5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</row>
    <row r="560" spans="1:49" ht="15.75" customHeight="1" x14ac:dyDescent="0.25">
      <c r="A560" s="1"/>
      <c r="B560" s="89"/>
      <c r="C560" s="84"/>
      <c r="D560" s="90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5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</row>
    <row r="561" spans="1:49" ht="15.75" customHeight="1" x14ac:dyDescent="0.25">
      <c r="A561" s="1"/>
      <c r="B561" s="89"/>
      <c r="C561" s="84"/>
      <c r="D561" s="90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5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</row>
    <row r="562" spans="1:49" ht="15.75" customHeight="1" x14ac:dyDescent="0.25">
      <c r="A562" s="1"/>
      <c r="B562" s="89"/>
      <c r="C562" s="84"/>
      <c r="D562" s="90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5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</row>
    <row r="563" spans="1:49" ht="15.75" customHeight="1" x14ac:dyDescent="0.25">
      <c r="A563" s="1"/>
      <c r="B563" s="89"/>
      <c r="C563" s="84"/>
      <c r="D563" s="90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5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</row>
    <row r="564" spans="1:49" ht="15.75" customHeight="1" x14ac:dyDescent="0.25">
      <c r="A564" s="1"/>
      <c r="B564" s="89"/>
      <c r="C564" s="84"/>
      <c r="D564" s="90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5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</row>
    <row r="565" spans="1:49" ht="15.75" customHeight="1" x14ac:dyDescent="0.25">
      <c r="A565" s="1"/>
      <c r="B565" s="89"/>
      <c r="C565" s="84"/>
      <c r="D565" s="90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5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</row>
    <row r="566" spans="1:49" ht="15.75" customHeight="1" x14ac:dyDescent="0.25">
      <c r="A566" s="1"/>
      <c r="B566" s="89"/>
      <c r="C566" s="84"/>
      <c r="D566" s="90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5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</row>
    <row r="567" spans="1:49" ht="15.75" customHeight="1" x14ac:dyDescent="0.25">
      <c r="A567" s="1"/>
      <c r="B567" s="89"/>
      <c r="C567" s="84"/>
      <c r="D567" s="90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5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</row>
    <row r="568" spans="1:49" ht="15.75" customHeight="1" x14ac:dyDescent="0.25">
      <c r="A568" s="1"/>
      <c r="B568" s="89"/>
      <c r="C568" s="84"/>
      <c r="D568" s="90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5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</row>
    <row r="569" spans="1:49" ht="15.75" customHeight="1" x14ac:dyDescent="0.25">
      <c r="A569" s="1"/>
      <c r="B569" s="89"/>
      <c r="C569" s="84"/>
      <c r="D569" s="90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5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</row>
    <row r="570" spans="1:49" ht="15.75" customHeight="1" x14ac:dyDescent="0.25">
      <c r="A570" s="1"/>
      <c r="B570" s="89"/>
      <c r="C570" s="84"/>
      <c r="D570" s="90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5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</row>
    <row r="571" spans="1:49" ht="15.75" customHeight="1" x14ac:dyDescent="0.25">
      <c r="A571" s="1"/>
      <c r="B571" s="89"/>
      <c r="C571" s="84"/>
      <c r="D571" s="90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5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</row>
    <row r="572" spans="1:49" ht="15.75" customHeight="1" x14ac:dyDescent="0.25">
      <c r="A572" s="1"/>
      <c r="B572" s="89"/>
      <c r="C572" s="84"/>
      <c r="D572" s="90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5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</row>
    <row r="573" spans="1:49" ht="15.75" customHeight="1" x14ac:dyDescent="0.25">
      <c r="A573" s="1"/>
      <c r="B573" s="89"/>
      <c r="C573" s="84"/>
      <c r="D573" s="90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5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</row>
    <row r="574" spans="1:49" ht="15.75" customHeight="1" x14ac:dyDescent="0.25">
      <c r="A574" s="1"/>
      <c r="B574" s="89"/>
      <c r="C574" s="84"/>
      <c r="D574" s="90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5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</row>
    <row r="575" spans="1:49" ht="15.75" customHeight="1" x14ac:dyDescent="0.25">
      <c r="A575" s="1"/>
      <c r="B575" s="89"/>
      <c r="C575" s="84"/>
      <c r="D575" s="90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5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</row>
    <row r="576" spans="1:49" ht="15.75" customHeight="1" x14ac:dyDescent="0.25">
      <c r="A576" s="1"/>
      <c r="B576" s="89"/>
      <c r="C576" s="84"/>
      <c r="D576" s="90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5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</row>
    <row r="577" spans="1:49" ht="15.75" customHeight="1" x14ac:dyDescent="0.25">
      <c r="A577" s="1"/>
      <c r="B577" s="89"/>
      <c r="C577" s="84"/>
      <c r="D577" s="90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5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</row>
    <row r="578" spans="1:49" ht="15.75" customHeight="1" x14ac:dyDescent="0.25">
      <c r="A578" s="1"/>
      <c r="B578" s="89"/>
      <c r="C578" s="84"/>
      <c r="D578" s="90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5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</row>
    <row r="579" spans="1:49" ht="15.75" customHeight="1" x14ac:dyDescent="0.25">
      <c r="A579" s="1"/>
      <c r="B579" s="89"/>
      <c r="C579" s="84"/>
      <c r="D579" s="90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5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</row>
    <row r="580" spans="1:49" ht="15.75" customHeight="1" x14ac:dyDescent="0.25">
      <c r="A580" s="1"/>
      <c r="B580" s="89"/>
      <c r="C580" s="84"/>
      <c r="D580" s="90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5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</row>
    <row r="581" spans="1:49" ht="15.75" customHeight="1" x14ac:dyDescent="0.25">
      <c r="A581" s="1"/>
      <c r="B581" s="89"/>
      <c r="C581" s="84"/>
      <c r="D581" s="90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5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</row>
    <row r="582" spans="1:49" ht="15.75" customHeight="1" x14ac:dyDescent="0.25">
      <c r="A582" s="1"/>
      <c r="B582" s="89"/>
      <c r="C582" s="84"/>
      <c r="D582" s="90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5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</row>
    <row r="583" spans="1:49" ht="15.75" customHeight="1" x14ac:dyDescent="0.25">
      <c r="A583" s="1"/>
      <c r="B583" s="89"/>
      <c r="C583" s="84"/>
      <c r="D583" s="90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5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</row>
    <row r="584" spans="1:49" ht="15.75" customHeight="1" x14ac:dyDescent="0.25">
      <c r="A584" s="1"/>
      <c r="B584" s="89"/>
      <c r="C584" s="84"/>
      <c r="D584" s="90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5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</row>
    <row r="585" spans="1:49" ht="15.75" customHeight="1" x14ac:dyDescent="0.25">
      <c r="A585" s="1"/>
      <c r="B585" s="89"/>
      <c r="C585" s="84"/>
      <c r="D585" s="90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5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</row>
    <row r="586" spans="1:49" ht="15.75" customHeight="1" x14ac:dyDescent="0.25">
      <c r="A586" s="1"/>
      <c r="B586" s="89"/>
      <c r="C586" s="84"/>
      <c r="D586" s="90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5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</row>
    <row r="587" spans="1:49" ht="15.75" customHeight="1" x14ac:dyDescent="0.25">
      <c r="A587" s="1"/>
      <c r="B587" s="89"/>
      <c r="C587" s="84"/>
      <c r="D587" s="90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5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</row>
    <row r="588" spans="1:49" ht="15.75" customHeight="1" x14ac:dyDescent="0.25">
      <c r="A588" s="1"/>
      <c r="B588" s="89"/>
      <c r="C588" s="84"/>
      <c r="D588" s="90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5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</row>
    <row r="589" spans="1:49" ht="15.75" customHeight="1" x14ac:dyDescent="0.25">
      <c r="A589" s="1"/>
      <c r="B589" s="89"/>
      <c r="C589" s="84"/>
      <c r="D589" s="90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5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</row>
    <row r="590" spans="1:49" ht="15.75" customHeight="1" x14ac:dyDescent="0.25">
      <c r="A590" s="1"/>
      <c r="B590" s="89"/>
      <c r="C590" s="84"/>
      <c r="D590" s="90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5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</row>
    <row r="591" spans="1:49" ht="15.75" customHeight="1" x14ac:dyDescent="0.25">
      <c r="A591" s="1"/>
      <c r="B591" s="89"/>
      <c r="C591" s="84"/>
      <c r="D591" s="90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5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</row>
    <row r="592" spans="1:49" ht="15.75" customHeight="1" x14ac:dyDescent="0.25">
      <c r="A592" s="1"/>
      <c r="B592" s="89"/>
      <c r="C592" s="84"/>
      <c r="D592" s="90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5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</row>
    <row r="593" spans="1:49" ht="15.75" customHeight="1" x14ac:dyDescent="0.25">
      <c r="A593" s="1"/>
      <c r="B593" s="89"/>
      <c r="C593" s="84"/>
      <c r="D593" s="90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5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</row>
    <row r="594" spans="1:49" ht="15.75" customHeight="1" x14ac:dyDescent="0.25">
      <c r="A594" s="1"/>
      <c r="B594" s="89"/>
      <c r="C594" s="84"/>
      <c r="D594" s="90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5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</row>
    <row r="595" spans="1:49" ht="15.75" customHeight="1" x14ac:dyDescent="0.25">
      <c r="A595" s="1"/>
      <c r="B595" s="89"/>
      <c r="C595" s="84"/>
      <c r="D595" s="90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5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</row>
    <row r="596" spans="1:49" ht="15.75" customHeight="1" x14ac:dyDescent="0.25">
      <c r="A596" s="1"/>
      <c r="B596" s="89"/>
      <c r="C596" s="84"/>
      <c r="D596" s="90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5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</row>
    <row r="597" spans="1:49" ht="15.75" customHeight="1" x14ac:dyDescent="0.25">
      <c r="A597" s="1"/>
      <c r="B597" s="89"/>
      <c r="C597" s="84"/>
      <c r="D597" s="90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5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</row>
    <row r="598" spans="1:49" ht="15.75" customHeight="1" x14ac:dyDescent="0.25">
      <c r="A598" s="1"/>
      <c r="B598" s="89"/>
      <c r="C598" s="84"/>
      <c r="D598" s="90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5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</row>
    <row r="599" spans="1:49" ht="15.75" customHeight="1" x14ac:dyDescent="0.25">
      <c r="A599" s="1"/>
      <c r="B599" s="89"/>
      <c r="C599" s="84"/>
      <c r="D599" s="90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5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</row>
    <row r="600" spans="1:49" ht="15.75" customHeight="1" x14ac:dyDescent="0.25">
      <c r="A600" s="1"/>
      <c r="B600" s="89"/>
      <c r="C600" s="84"/>
      <c r="D600" s="90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5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</row>
    <row r="601" spans="1:49" ht="15.75" customHeight="1" x14ac:dyDescent="0.25">
      <c r="A601" s="1"/>
      <c r="B601" s="89"/>
      <c r="C601" s="84"/>
      <c r="D601" s="90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5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</row>
    <row r="602" spans="1:49" ht="15.75" customHeight="1" x14ac:dyDescent="0.25">
      <c r="A602" s="1"/>
      <c r="B602" s="89"/>
      <c r="C602" s="84"/>
      <c r="D602" s="90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5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</row>
    <row r="603" spans="1:49" ht="15.75" customHeight="1" x14ac:dyDescent="0.25">
      <c r="A603" s="1"/>
      <c r="B603" s="89"/>
      <c r="C603" s="84"/>
      <c r="D603" s="90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5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</row>
    <row r="604" spans="1:49" ht="15.75" customHeight="1" x14ac:dyDescent="0.25">
      <c r="A604" s="1"/>
      <c r="B604" s="89"/>
      <c r="C604" s="84"/>
      <c r="D604" s="90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5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</row>
    <row r="605" spans="1:49" ht="15.75" customHeight="1" x14ac:dyDescent="0.25">
      <c r="A605" s="1"/>
      <c r="B605" s="89"/>
      <c r="C605" s="84"/>
      <c r="D605" s="90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5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</row>
    <row r="606" spans="1:49" ht="15.75" customHeight="1" x14ac:dyDescent="0.25">
      <c r="A606" s="1"/>
      <c r="B606" s="89"/>
      <c r="C606" s="84"/>
      <c r="D606" s="90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5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</row>
    <row r="607" spans="1:49" ht="15.75" customHeight="1" x14ac:dyDescent="0.25">
      <c r="A607" s="1"/>
      <c r="B607" s="89"/>
      <c r="C607" s="84"/>
      <c r="D607" s="90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5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</row>
    <row r="608" spans="1:49" ht="15.75" customHeight="1" x14ac:dyDescent="0.25">
      <c r="A608" s="1"/>
      <c r="B608" s="89"/>
      <c r="C608" s="84"/>
      <c r="D608" s="90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5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</row>
    <row r="609" spans="1:49" ht="15.75" customHeight="1" x14ac:dyDescent="0.25">
      <c r="A609" s="1"/>
      <c r="B609" s="89"/>
      <c r="C609" s="84"/>
      <c r="D609" s="90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5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</row>
    <row r="610" spans="1:49" ht="15.75" customHeight="1" x14ac:dyDescent="0.25">
      <c r="A610" s="1"/>
      <c r="B610" s="89"/>
      <c r="C610" s="84"/>
      <c r="D610" s="90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5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</row>
    <row r="611" spans="1:49" ht="15.75" customHeight="1" x14ac:dyDescent="0.25">
      <c r="A611" s="1"/>
      <c r="B611" s="89"/>
      <c r="C611" s="84"/>
      <c r="D611" s="90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5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</row>
    <row r="612" spans="1:49" ht="15.75" customHeight="1" x14ac:dyDescent="0.25">
      <c r="A612" s="1"/>
      <c r="B612" s="89"/>
      <c r="C612" s="84"/>
      <c r="D612" s="90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5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</row>
    <row r="613" spans="1:49" ht="15.75" customHeight="1" x14ac:dyDescent="0.25">
      <c r="A613" s="1"/>
      <c r="B613" s="89"/>
      <c r="C613" s="84"/>
      <c r="D613" s="90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5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</row>
    <row r="614" spans="1:49" ht="15.75" customHeight="1" x14ac:dyDescent="0.25">
      <c r="A614" s="1"/>
      <c r="B614" s="89"/>
      <c r="C614" s="84"/>
      <c r="D614" s="90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5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</row>
    <row r="615" spans="1:49" ht="15.75" customHeight="1" x14ac:dyDescent="0.25">
      <c r="A615" s="1"/>
      <c r="B615" s="89"/>
      <c r="C615" s="84"/>
      <c r="D615" s="90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5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</row>
    <row r="616" spans="1:49" ht="15.75" customHeight="1" x14ac:dyDescent="0.25">
      <c r="A616" s="1"/>
      <c r="B616" s="89"/>
      <c r="C616" s="84"/>
      <c r="D616" s="90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5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</row>
    <row r="617" spans="1:49" ht="15.75" customHeight="1" x14ac:dyDescent="0.25">
      <c r="A617" s="1"/>
      <c r="B617" s="89"/>
      <c r="C617" s="84"/>
      <c r="D617" s="90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5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</row>
    <row r="618" spans="1:49" ht="15.75" customHeight="1" x14ac:dyDescent="0.25">
      <c r="A618" s="1"/>
      <c r="B618" s="89"/>
      <c r="C618" s="84"/>
      <c r="D618" s="90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5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</row>
    <row r="619" spans="1:49" ht="15.75" customHeight="1" x14ac:dyDescent="0.25">
      <c r="A619" s="1"/>
      <c r="B619" s="89"/>
      <c r="C619" s="84"/>
      <c r="D619" s="90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5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</row>
    <row r="620" spans="1:49" ht="15.75" customHeight="1" x14ac:dyDescent="0.25">
      <c r="A620" s="1"/>
      <c r="B620" s="89"/>
      <c r="C620" s="84"/>
      <c r="D620" s="90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5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</row>
    <row r="621" spans="1:49" ht="15.75" customHeight="1" x14ac:dyDescent="0.25">
      <c r="A621" s="1"/>
      <c r="B621" s="89"/>
      <c r="C621" s="84"/>
      <c r="D621" s="90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5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</row>
    <row r="622" spans="1:49" ht="15.75" customHeight="1" x14ac:dyDescent="0.25">
      <c r="A622" s="1"/>
      <c r="B622" s="89"/>
      <c r="C622" s="84"/>
      <c r="D622" s="90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5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</row>
    <row r="623" spans="1:49" ht="15.75" customHeight="1" x14ac:dyDescent="0.25">
      <c r="A623" s="1"/>
      <c r="B623" s="89"/>
      <c r="C623" s="84"/>
      <c r="D623" s="90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5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</row>
    <row r="624" spans="1:49" ht="15.75" customHeight="1" x14ac:dyDescent="0.25">
      <c r="A624" s="1"/>
      <c r="B624" s="89"/>
      <c r="C624" s="84"/>
      <c r="D624" s="90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5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</row>
    <row r="625" spans="1:49" ht="15.75" customHeight="1" x14ac:dyDescent="0.25">
      <c r="A625" s="1"/>
      <c r="B625" s="89"/>
      <c r="C625" s="84"/>
      <c r="D625" s="90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5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</row>
    <row r="626" spans="1:49" ht="15.75" customHeight="1" x14ac:dyDescent="0.25">
      <c r="A626" s="1"/>
      <c r="B626" s="89"/>
      <c r="C626" s="84"/>
      <c r="D626" s="90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5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</row>
    <row r="627" spans="1:49" ht="15.75" customHeight="1" x14ac:dyDescent="0.25">
      <c r="A627" s="1"/>
      <c r="B627" s="89"/>
      <c r="C627" s="84"/>
      <c r="D627" s="90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5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</row>
    <row r="628" spans="1:49" ht="15.75" customHeight="1" x14ac:dyDescent="0.25">
      <c r="A628" s="1"/>
      <c r="B628" s="89"/>
      <c r="C628" s="84"/>
      <c r="D628" s="90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5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</row>
    <row r="629" spans="1:49" ht="15.75" customHeight="1" x14ac:dyDescent="0.25">
      <c r="A629" s="1"/>
      <c r="B629" s="89"/>
      <c r="C629" s="84"/>
      <c r="D629" s="90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5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</row>
    <row r="630" spans="1:49" ht="15.75" customHeight="1" x14ac:dyDescent="0.25">
      <c r="A630" s="1"/>
      <c r="B630" s="89"/>
      <c r="C630" s="84"/>
      <c r="D630" s="90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5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</row>
    <row r="631" spans="1:49" ht="15.75" customHeight="1" x14ac:dyDescent="0.25">
      <c r="A631" s="1"/>
      <c r="B631" s="89"/>
      <c r="C631" s="84"/>
      <c r="D631" s="90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5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</row>
    <row r="632" spans="1:49" ht="15.75" customHeight="1" x14ac:dyDescent="0.25">
      <c r="A632" s="1"/>
      <c r="B632" s="89"/>
      <c r="C632" s="84"/>
      <c r="D632" s="90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5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</row>
    <row r="633" spans="1:49" ht="15.75" customHeight="1" x14ac:dyDescent="0.25">
      <c r="A633" s="1"/>
      <c r="B633" s="89"/>
      <c r="C633" s="84"/>
      <c r="D633" s="90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5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</row>
    <row r="634" spans="1:49" ht="15.75" customHeight="1" x14ac:dyDescent="0.25">
      <c r="A634" s="1"/>
      <c r="B634" s="89"/>
      <c r="C634" s="84"/>
      <c r="D634" s="90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5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</row>
    <row r="635" spans="1:49" ht="15.75" customHeight="1" x14ac:dyDescent="0.25">
      <c r="A635" s="1"/>
      <c r="B635" s="89"/>
      <c r="C635" s="84"/>
      <c r="D635" s="90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5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</row>
    <row r="636" spans="1:49" ht="15.75" customHeight="1" x14ac:dyDescent="0.25">
      <c r="A636" s="1"/>
      <c r="B636" s="89"/>
      <c r="C636" s="84"/>
      <c r="D636" s="90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5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</row>
    <row r="637" spans="1:49" ht="15.75" customHeight="1" x14ac:dyDescent="0.25">
      <c r="A637" s="1"/>
      <c r="B637" s="89"/>
      <c r="C637" s="84"/>
      <c r="D637" s="90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5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</row>
    <row r="638" spans="1:49" ht="15.75" customHeight="1" x14ac:dyDescent="0.25">
      <c r="A638" s="1"/>
      <c r="B638" s="89"/>
      <c r="C638" s="84"/>
      <c r="D638" s="90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5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</row>
    <row r="639" spans="1:49" ht="15.75" customHeight="1" x14ac:dyDescent="0.25">
      <c r="A639" s="1"/>
      <c r="B639" s="89"/>
      <c r="C639" s="84"/>
      <c r="D639" s="90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5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</row>
    <row r="640" spans="1:49" ht="15.75" customHeight="1" x14ac:dyDescent="0.25">
      <c r="A640" s="1"/>
      <c r="B640" s="89"/>
      <c r="C640" s="84"/>
      <c r="D640" s="90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5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</row>
    <row r="641" spans="1:49" ht="15.75" customHeight="1" x14ac:dyDescent="0.25">
      <c r="A641" s="1"/>
      <c r="B641" s="89"/>
      <c r="C641" s="84"/>
      <c r="D641" s="90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5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</row>
    <row r="642" spans="1:49" ht="15.75" customHeight="1" x14ac:dyDescent="0.25">
      <c r="A642" s="1"/>
      <c r="B642" s="89"/>
      <c r="C642" s="84"/>
      <c r="D642" s="90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5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</row>
    <row r="643" spans="1:49" ht="15.75" customHeight="1" x14ac:dyDescent="0.25">
      <c r="A643" s="1"/>
      <c r="B643" s="89"/>
      <c r="C643" s="84"/>
      <c r="D643" s="90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5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</row>
    <row r="644" spans="1:49" ht="15.75" customHeight="1" x14ac:dyDescent="0.25">
      <c r="A644" s="1"/>
      <c r="B644" s="89"/>
      <c r="C644" s="84"/>
      <c r="D644" s="90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5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</row>
    <row r="645" spans="1:49" ht="15.75" customHeight="1" x14ac:dyDescent="0.25">
      <c r="A645" s="1"/>
      <c r="B645" s="89"/>
      <c r="C645" s="84"/>
      <c r="D645" s="90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5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</row>
    <row r="646" spans="1:49" ht="15.75" customHeight="1" x14ac:dyDescent="0.25">
      <c r="A646" s="1"/>
      <c r="B646" s="89"/>
      <c r="C646" s="84"/>
      <c r="D646" s="90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5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</row>
    <row r="647" spans="1:49" ht="15.75" customHeight="1" x14ac:dyDescent="0.25">
      <c r="A647" s="1"/>
      <c r="B647" s="89"/>
      <c r="C647" s="84"/>
      <c r="D647" s="90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5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</row>
    <row r="648" spans="1:49" ht="15.75" customHeight="1" x14ac:dyDescent="0.25">
      <c r="A648" s="1"/>
      <c r="B648" s="89"/>
      <c r="C648" s="84"/>
      <c r="D648" s="90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5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</row>
    <row r="649" spans="1:49" ht="15.75" customHeight="1" x14ac:dyDescent="0.25">
      <c r="A649" s="1"/>
      <c r="B649" s="89"/>
      <c r="C649" s="84"/>
      <c r="D649" s="90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5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</row>
    <row r="650" spans="1:49" ht="15.75" customHeight="1" x14ac:dyDescent="0.25">
      <c r="A650" s="1"/>
      <c r="B650" s="89"/>
      <c r="C650" s="84"/>
      <c r="D650" s="90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5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</row>
    <row r="651" spans="1:49" ht="15.75" customHeight="1" x14ac:dyDescent="0.25">
      <c r="A651" s="1"/>
      <c r="B651" s="89"/>
      <c r="C651" s="84"/>
      <c r="D651" s="90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5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</row>
    <row r="652" spans="1:49" ht="15.75" customHeight="1" x14ac:dyDescent="0.25">
      <c r="A652" s="1"/>
      <c r="B652" s="89"/>
      <c r="C652" s="84"/>
      <c r="D652" s="90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5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</row>
    <row r="653" spans="1:49" ht="15.75" customHeight="1" x14ac:dyDescent="0.25">
      <c r="A653" s="1"/>
      <c r="B653" s="89"/>
      <c r="C653" s="84"/>
      <c r="D653" s="90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5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</row>
    <row r="654" spans="1:49" ht="15.75" customHeight="1" x14ac:dyDescent="0.25">
      <c r="A654" s="1"/>
      <c r="B654" s="89"/>
      <c r="C654" s="84"/>
      <c r="D654" s="90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5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</row>
    <row r="655" spans="1:49" ht="15.75" customHeight="1" x14ac:dyDescent="0.25">
      <c r="A655" s="1"/>
      <c r="B655" s="89"/>
      <c r="C655" s="84"/>
      <c r="D655" s="90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5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</row>
    <row r="656" spans="1:49" ht="15.75" customHeight="1" x14ac:dyDescent="0.25">
      <c r="A656" s="1"/>
      <c r="B656" s="89"/>
      <c r="C656" s="84"/>
      <c r="D656" s="90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5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</row>
    <row r="657" spans="1:49" ht="15.75" customHeight="1" x14ac:dyDescent="0.25">
      <c r="A657" s="1"/>
      <c r="B657" s="89"/>
      <c r="C657" s="84"/>
      <c r="D657" s="90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5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</row>
    <row r="658" spans="1:49" ht="15.75" customHeight="1" x14ac:dyDescent="0.25">
      <c r="A658" s="1"/>
      <c r="B658" s="89"/>
      <c r="C658" s="84"/>
      <c r="D658" s="90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5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</row>
    <row r="659" spans="1:49" ht="15.75" customHeight="1" x14ac:dyDescent="0.25">
      <c r="A659" s="1"/>
      <c r="B659" s="89"/>
      <c r="C659" s="84"/>
      <c r="D659" s="90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5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</row>
    <row r="660" spans="1:49" ht="15.75" customHeight="1" x14ac:dyDescent="0.25">
      <c r="A660" s="1"/>
      <c r="B660" s="89"/>
      <c r="C660" s="84"/>
      <c r="D660" s="90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5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</row>
    <row r="661" spans="1:49" ht="15.75" customHeight="1" x14ac:dyDescent="0.25">
      <c r="A661" s="1"/>
      <c r="B661" s="89"/>
      <c r="C661" s="84"/>
      <c r="D661" s="90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5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</row>
    <row r="662" spans="1:49" ht="15.75" customHeight="1" x14ac:dyDescent="0.25">
      <c r="A662" s="1"/>
      <c r="B662" s="89"/>
      <c r="C662" s="84"/>
      <c r="D662" s="90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5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</row>
    <row r="663" spans="1:49" ht="15.75" customHeight="1" x14ac:dyDescent="0.25">
      <c r="A663" s="1"/>
      <c r="B663" s="89"/>
      <c r="C663" s="84"/>
      <c r="D663" s="90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5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</row>
    <row r="664" spans="1:49" ht="15.75" customHeight="1" x14ac:dyDescent="0.25">
      <c r="A664" s="1"/>
      <c r="B664" s="89"/>
      <c r="C664" s="84"/>
      <c r="D664" s="90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5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</row>
    <row r="665" spans="1:49" ht="15.75" customHeight="1" x14ac:dyDescent="0.25">
      <c r="A665" s="1"/>
      <c r="B665" s="89"/>
      <c r="C665" s="84"/>
      <c r="D665" s="90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5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</row>
    <row r="666" spans="1:49" ht="15.75" customHeight="1" x14ac:dyDescent="0.25">
      <c r="A666" s="1"/>
      <c r="B666" s="89"/>
      <c r="C666" s="84"/>
      <c r="D666" s="90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5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</row>
    <row r="667" spans="1:49" ht="15.75" customHeight="1" x14ac:dyDescent="0.25">
      <c r="A667" s="1"/>
      <c r="B667" s="89"/>
      <c r="C667" s="84"/>
      <c r="D667" s="90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5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</row>
    <row r="668" spans="1:49" ht="15.75" customHeight="1" x14ac:dyDescent="0.25">
      <c r="A668" s="1"/>
      <c r="B668" s="89"/>
      <c r="C668" s="84"/>
      <c r="D668" s="90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5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</row>
    <row r="669" spans="1:49" ht="15.75" customHeight="1" x14ac:dyDescent="0.25">
      <c r="A669" s="1"/>
      <c r="B669" s="89"/>
      <c r="C669" s="84"/>
      <c r="D669" s="90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5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</row>
    <row r="670" spans="1:49" ht="15.75" customHeight="1" x14ac:dyDescent="0.25">
      <c r="A670" s="1"/>
      <c r="B670" s="89"/>
      <c r="C670" s="84"/>
      <c r="D670" s="90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5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</row>
    <row r="671" spans="1:49" ht="15.75" customHeight="1" x14ac:dyDescent="0.25">
      <c r="A671" s="1"/>
      <c r="B671" s="89"/>
      <c r="C671" s="84"/>
      <c r="D671" s="90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5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</row>
    <row r="672" spans="1:49" ht="15.75" customHeight="1" x14ac:dyDescent="0.25">
      <c r="A672" s="1"/>
      <c r="B672" s="89"/>
      <c r="C672" s="84"/>
      <c r="D672" s="90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5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</row>
    <row r="673" spans="1:49" ht="15.75" customHeight="1" x14ac:dyDescent="0.25">
      <c r="A673" s="1"/>
      <c r="B673" s="89"/>
      <c r="C673" s="84"/>
      <c r="D673" s="90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5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</row>
    <row r="674" spans="1:49" ht="15.75" customHeight="1" x14ac:dyDescent="0.25">
      <c r="A674" s="1"/>
      <c r="B674" s="89"/>
      <c r="C674" s="84"/>
      <c r="D674" s="90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5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</row>
    <row r="675" spans="1:49" ht="15.75" customHeight="1" x14ac:dyDescent="0.25">
      <c r="A675" s="1"/>
      <c r="B675" s="89"/>
      <c r="C675" s="84"/>
      <c r="D675" s="90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5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</row>
    <row r="676" spans="1:49" ht="15.75" customHeight="1" x14ac:dyDescent="0.25">
      <c r="A676" s="1"/>
      <c r="B676" s="89"/>
      <c r="C676" s="84"/>
      <c r="D676" s="90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5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</row>
    <row r="677" spans="1:49" ht="15.75" customHeight="1" x14ac:dyDescent="0.25">
      <c r="A677" s="1"/>
      <c r="B677" s="89"/>
      <c r="C677" s="84"/>
      <c r="D677" s="90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5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</row>
    <row r="678" spans="1:49" ht="15.75" customHeight="1" x14ac:dyDescent="0.25">
      <c r="A678" s="1"/>
      <c r="B678" s="89"/>
      <c r="C678" s="84"/>
      <c r="D678" s="90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5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</row>
    <row r="679" spans="1:49" ht="15.75" customHeight="1" x14ac:dyDescent="0.25">
      <c r="A679" s="1"/>
      <c r="B679" s="89"/>
      <c r="C679" s="84"/>
      <c r="D679" s="90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5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</row>
    <row r="680" spans="1:49" ht="15.75" customHeight="1" x14ac:dyDescent="0.25">
      <c r="A680" s="1"/>
      <c r="B680" s="89"/>
      <c r="C680" s="84"/>
      <c r="D680" s="90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5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</row>
    <row r="681" spans="1:49" ht="15.75" customHeight="1" x14ac:dyDescent="0.25">
      <c r="A681" s="1"/>
      <c r="B681" s="89"/>
      <c r="C681" s="84"/>
      <c r="D681" s="90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5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</row>
    <row r="682" spans="1:49" ht="15.75" customHeight="1" x14ac:dyDescent="0.25">
      <c r="A682" s="1"/>
      <c r="B682" s="89"/>
      <c r="C682" s="84"/>
      <c r="D682" s="90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5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</row>
    <row r="683" spans="1:49" ht="15.75" customHeight="1" x14ac:dyDescent="0.25">
      <c r="A683" s="1"/>
      <c r="B683" s="89"/>
      <c r="C683" s="84"/>
      <c r="D683" s="90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5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</row>
    <row r="684" spans="1:49" ht="15.75" customHeight="1" x14ac:dyDescent="0.25">
      <c r="A684" s="1"/>
      <c r="B684" s="89"/>
      <c r="C684" s="84"/>
      <c r="D684" s="90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5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</row>
    <row r="685" spans="1:49" ht="15.75" customHeight="1" x14ac:dyDescent="0.25">
      <c r="A685" s="1"/>
      <c r="B685" s="89"/>
      <c r="C685" s="84"/>
      <c r="D685" s="90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5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</row>
    <row r="686" spans="1:49" ht="15.75" customHeight="1" x14ac:dyDescent="0.25">
      <c r="A686" s="1"/>
      <c r="B686" s="89"/>
      <c r="C686" s="84"/>
      <c r="D686" s="90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5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</row>
    <row r="687" spans="1:49" ht="15.75" customHeight="1" x14ac:dyDescent="0.25">
      <c r="A687" s="1"/>
      <c r="B687" s="89"/>
      <c r="C687" s="84"/>
      <c r="D687" s="90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5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</row>
    <row r="688" spans="1:49" ht="15.75" customHeight="1" x14ac:dyDescent="0.25">
      <c r="A688" s="1"/>
      <c r="B688" s="89"/>
      <c r="C688" s="84"/>
      <c r="D688" s="90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5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</row>
    <row r="689" spans="1:49" ht="15.75" customHeight="1" x14ac:dyDescent="0.25">
      <c r="A689" s="1"/>
      <c r="B689" s="89"/>
      <c r="C689" s="84"/>
      <c r="D689" s="90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5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</row>
    <row r="690" spans="1:49" ht="15.75" customHeight="1" x14ac:dyDescent="0.25">
      <c r="A690" s="1"/>
      <c r="B690" s="89"/>
      <c r="C690" s="84"/>
      <c r="D690" s="90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5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</row>
    <row r="691" spans="1:49" ht="15.75" customHeight="1" x14ac:dyDescent="0.25">
      <c r="A691" s="1"/>
      <c r="B691" s="89"/>
      <c r="C691" s="84"/>
      <c r="D691" s="90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5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</row>
    <row r="692" spans="1:49" ht="15.75" customHeight="1" x14ac:dyDescent="0.25">
      <c r="A692" s="1"/>
      <c r="B692" s="89"/>
      <c r="C692" s="84"/>
      <c r="D692" s="90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5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</row>
    <row r="693" spans="1:49" ht="15.75" customHeight="1" x14ac:dyDescent="0.25">
      <c r="A693" s="1"/>
      <c r="B693" s="89"/>
      <c r="C693" s="84"/>
      <c r="D693" s="90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5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</row>
    <row r="694" spans="1:49" ht="15.75" customHeight="1" x14ac:dyDescent="0.25">
      <c r="A694" s="1"/>
      <c r="B694" s="89"/>
      <c r="C694" s="84"/>
      <c r="D694" s="90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5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</row>
    <row r="695" spans="1:49" ht="15.75" customHeight="1" x14ac:dyDescent="0.25">
      <c r="A695" s="1"/>
      <c r="B695" s="89"/>
      <c r="C695" s="84"/>
      <c r="D695" s="90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5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</row>
    <row r="696" spans="1:49" ht="15.75" customHeight="1" x14ac:dyDescent="0.25">
      <c r="A696" s="1"/>
      <c r="B696" s="89"/>
      <c r="C696" s="84"/>
      <c r="D696" s="90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5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</row>
    <row r="697" spans="1:49" ht="15.75" customHeight="1" x14ac:dyDescent="0.25">
      <c r="A697" s="1"/>
      <c r="B697" s="89"/>
      <c r="C697" s="84"/>
      <c r="D697" s="90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5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</row>
    <row r="698" spans="1:49" ht="15.75" customHeight="1" x14ac:dyDescent="0.25">
      <c r="A698" s="1"/>
      <c r="B698" s="89"/>
      <c r="C698" s="84"/>
      <c r="D698" s="90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5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</row>
    <row r="699" spans="1:49" ht="15.75" customHeight="1" x14ac:dyDescent="0.25">
      <c r="A699" s="1"/>
      <c r="B699" s="89"/>
      <c r="C699" s="84"/>
      <c r="D699" s="90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5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</row>
    <row r="700" spans="1:49" ht="15.75" customHeight="1" x14ac:dyDescent="0.25">
      <c r="A700" s="1"/>
      <c r="B700" s="89"/>
      <c r="C700" s="84"/>
      <c r="D700" s="90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5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</row>
    <row r="701" spans="1:49" ht="15.75" customHeight="1" x14ac:dyDescent="0.25">
      <c r="A701" s="1"/>
      <c r="B701" s="89"/>
      <c r="C701" s="84"/>
      <c r="D701" s="90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5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</row>
    <row r="702" spans="1:49" ht="15.75" customHeight="1" x14ac:dyDescent="0.25">
      <c r="A702" s="1"/>
      <c r="B702" s="89"/>
      <c r="C702" s="84"/>
      <c r="D702" s="90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5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</row>
    <row r="703" spans="1:49" ht="15.75" customHeight="1" x14ac:dyDescent="0.25">
      <c r="A703" s="1"/>
      <c r="B703" s="89"/>
      <c r="C703" s="84"/>
      <c r="D703" s="90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5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</row>
    <row r="704" spans="1:49" ht="15.75" customHeight="1" x14ac:dyDescent="0.25">
      <c r="A704" s="1"/>
      <c r="B704" s="89"/>
      <c r="C704" s="84"/>
      <c r="D704" s="90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5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</row>
    <row r="705" spans="1:49" ht="15.75" customHeight="1" x14ac:dyDescent="0.25">
      <c r="A705" s="1"/>
      <c r="B705" s="89"/>
      <c r="C705" s="84"/>
      <c r="D705" s="90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5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</row>
    <row r="706" spans="1:49" ht="15.75" customHeight="1" x14ac:dyDescent="0.25">
      <c r="A706" s="1"/>
      <c r="B706" s="89"/>
      <c r="C706" s="84"/>
      <c r="D706" s="90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5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</row>
    <row r="707" spans="1:49" ht="15.75" customHeight="1" x14ac:dyDescent="0.25">
      <c r="A707" s="1"/>
      <c r="B707" s="89"/>
      <c r="C707" s="84"/>
      <c r="D707" s="90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5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</row>
    <row r="708" spans="1:49" ht="15.75" customHeight="1" x14ac:dyDescent="0.25">
      <c r="A708" s="1"/>
      <c r="B708" s="89"/>
      <c r="C708" s="84"/>
      <c r="D708" s="90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5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</row>
    <row r="709" spans="1:49" ht="15.75" customHeight="1" x14ac:dyDescent="0.25">
      <c r="A709" s="1"/>
      <c r="B709" s="89"/>
      <c r="C709" s="84"/>
      <c r="D709" s="90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5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</row>
    <row r="710" spans="1:49" ht="15.75" customHeight="1" x14ac:dyDescent="0.25">
      <c r="A710" s="1"/>
      <c r="B710" s="89"/>
      <c r="C710" s="84"/>
      <c r="D710" s="90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5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</row>
    <row r="711" spans="1:49" ht="15.75" customHeight="1" x14ac:dyDescent="0.25">
      <c r="A711" s="1"/>
      <c r="B711" s="89"/>
      <c r="C711" s="84"/>
      <c r="D711" s="90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5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</row>
    <row r="712" spans="1:49" ht="15.75" customHeight="1" x14ac:dyDescent="0.25">
      <c r="A712" s="1"/>
      <c r="B712" s="89"/>
      <c r="C712" s="84"/>
      <c r="D712" s="90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5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</row>
    <row r="713" spans="1:49" ht="15.75" customHeight="1" x14ac:dyDescent="0.25">
      <c r="A713" s="1"/>
      <c r="B713" s="89"/>
      <c r="C713" s="84"/>
      <c r="D713" s="90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5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</row>
    <row r="714" spans="1:49" ht="15.75" customHeight="1" x14ac:dyDescent="0.25">
      <c r="A714" s="1"/>
      <c r="B714" s="89"/>
      <c r="C714" s="84"/>
      <c r="D714" s="90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5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</row>
    <row r="715" spans="1:49" ht="15.75" customHeight="1" x14ac:dyDescent="0.25">
      <c r="A715" s="1"/>
      <c r="B715" s="89"/>
      <c r="C715" s="84"/>
      <c r="D715" s="90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5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</row>
    <row r="716" spans="1:49" ht="15.75" customHeight="1" x14ac:dyDescent="0.25">
      <c r="A716" s="1"/>
      <c r="B716" s="89"/>
      <c r="C716" s="84"/>
      <c r="D716" s="90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5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</row>
    <row r="717" spans="1:49" ht="15.75" customHeight="1" x14ac:dyDescent="0.25">
      <c r="A717" s="1"/>
      <c r="B717" s="89"/>
      <c r="C717" s="84"/>
      <c r="D717" s="90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5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</row>
    <row r="718" spans="1:49" ht="15.75" customHeight="1" x14ac:dyDescent="0.25">
      <c r="A718" s="1"/>
      <c r="B718" s="89"/>
      <c r="C718" s="84"/>
      <c r="D718" s="90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5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</row>
    <row r="719" spans="1:49" ht="15.75" customHeight="1" x14ac:dyDescent="0.25">
      <c r="A719" s="1"/>
      <c r="B719" s="89"/>
      <c r="C719" s="84"/>
      <c r="D719" s="90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5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</row>
    <row r="720" spans="1:49" ht="15.75" customHeight="1" x14ac:dyDescent="0.25">
      <c r="A720" s="1"/>
      <c r="B720" s="89"/>
      <c r="C720" s="84"/>
      <c r="D720" s="90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5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</row>
    <row r="721" spans="1:49" ht="15.75" customHeight="1" x14ac:dyDescent="0.25">
      <c r="A721" s="1"/>
      <c r="B721" s="89"/>
      <c r="C721" s="84"/>
      <c r="D721" s="90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5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</row>
    <row r="722" spans="1:49" ht="15.75" customHeight="1" x14ac:dyDescent="0.25">
      <c r="A722" s="1"/>
      <c r="B722" s="89"/>
      <c r="C722" s="84"/>
      <c r="D722" s="90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5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</row>
    <row r="723" spans="1:49" ht="15.75" customHeight="1" x14ac:dyDescent="0.25">
      <c r="A723" s="1"/>
      <c r="B723" s="89"/>
      <c r="C723" s="84"/>
      <c r="D723" s="90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5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</row>
    <row r="724" spans="1:49" ht="15.75" customHeight="1" x14ac:dyDescent="0.25">
      <c r="A724" s="1"/>
      <c r="B724" s="89"/>
      <c r="C724" s="84"/>
      <c r="D724" s="90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5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</row>
    <row r="725" spans="1:49" ht="15.75" customHeight="1" x14ac:dyDescent="0.25">
      <c r="A725" s="1"/>
      <c r="B725" s="89"/>
      <c r="C725" s="84"/>
      <c r="D725" s="90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5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</row>
    <row r="726" spans="1:49" ht="15.75" customHeight="1" x14ac:dyDescent="0.25">
      <c r="A726" s="1"/>
      <c r="B726" s="89"/>
      <c r="C726" s="84"/>
      <c r="D726" s="90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5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</row>
    <row r="727" spans="1:49" ht="15.75" customHeight="1" x14ac:dyDescent="0.25">
      <c r="A727" s="1"/>
      <c r="B727" s="89"/>
      <c r="C727" s="84"/>
      <c r="D727" s="90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5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</row>
    <row r="728" spans="1:49" ht="15.75" customHeight="1" x14ac:dyDescent="0.25">
      <c r="A728" s="1"/>
      <c r="B728" s="89"/>
      <c r="C728" s="84"/>
      <c r="D728" s="90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5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</row>
    <row r="729" spans="1:49" ht="15.75" customHeight="1" x14ac:dyDescent="0.25">
      <c r="A729" s="1"/>
      <c r="B729" s="89"/>
      <c r="C729" s="84"/>
      <c r="D729" s="90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5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</row>
    <row r="730" spans="1:49" ht="15.75" customHeight="1" x14ac:dyDescent="0.25">
      <c r="A730" s="1"/>
      <c r="B730" s="89"/>
      <c r="C730" s="84"/>
      <c r="D730" s="90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5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</row>
    <row r="731" spans="1:49" ht="15.75" customHeight="1" x14ac:dyDescent="0.25">
      <c r="A731" s="1"/>
      <c r="B731" s="89"/>
      <c r="C731" s="84"/>
      <c r="D731" s="90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5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</row>
    <row r="732" spans="1:49" ht="15.75" customHeight="1" x14ac:dyDescent="0.25">
      <c r="A732" s="1"/>
      <c r="B732" s="89"/>
      <c r="C732" s="84"/>
      <c r="D732" s="90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5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</row>
    <row r="733" spans="1:49" ht="15.75" customHeight="1" x14ac:dyDescent="0.25">
      <c r="A733" s="1"/>
      <c r="B733" s="89"/>
      <c r="C733" s="84"/>
      <c r="D733" s="90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5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</row>
    <row r="734" spans="1:49" ht="15.75" customHeight="1" x14ac:dyDescent="0.25">
      <c r="A734" s="1"/>
      <c r="B734" s="89"/>
      <c r="C734" s="84"/>
      <c r="D734" s="90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5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</row>
    <row r="735" spans="1:49" ht="15.75" customHeight="1" x14ac:dyDescent="0.25">
      <c r="A735" s="1"/>
      <c r="B735" s="89"/>
      <c r="C735" s="84"/>
      <c r="D735" s="90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5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</row>
    <row r="736" spans="1:49" ht="15.75" customHeight="1" x14ac:dyDescent="0.25">
      <c r="A736" s="1"/>
      <c r="B736" s="89"/>
      <c r="C736" s="84"/>
      <c r="D736" s="90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5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</row>
    <row r="737" spans="1:49" ht="15.75" customHeight="1" x14ac:dyDescent="0.25">
      <c r="A737" s="1"/>
      <c r="B737" s="89"/>
      <c r="C737" s="84"/>
      <c r="D737" s="90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5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</row>
    <row r="738" spans="1:49" ht="15.75" customHeight="1" x14ac:dyDescent="0.25">
      <c r="A738" s="1"/>
      <c r="B738" s="89"/>
      <c r="C738" s="84"/>
      <c r="D738" s="90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5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</row>
    <row r="739" spans="1:49" ht="15.75" customHeight="1" x14ac:dyDescent="0.25">
      <c r="A739" s="1"/>
      <c r="B739" s="89"/>
      <c r="C739" s="84"/>
      <c r="D739" s="90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5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</row>
    <row r="740" spans="1:49" ht="15.75" customHeight="1" x14ac:dyDescent="0.25">
      <c r="A740" s="1"/>
      <c r="B740" s="89"/>
      <c r="C740" s="84"/>
      <c r="D740" s="90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5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</row>
    <row r="741" spans="1:49" ht="15.75" customHeight="1" x14ac:dyDescent="0.25">
      <c r="A741" s="1"/>
      <c r="B741" s="89"/>
      <c r="C741" s="84"/>
      <c r="D741" s="90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5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</row>
    <row r="742" spans="1:49" ht="15.75" customHeight="1" x14ac:dyDescent="0.25">
      <c r="A742" s="1"/>
      <c r="B742" s="89"/>
      <c r="C742" s="84"/>
      <c r="D742" s="90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5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</row>
    <row r="743" spans="1:49" ht="15.75" customHeight="1" x14ac:dyDescent="0.25">
      <c r="A743" s="1"/>
      <c r="B743" s="89"/>
      <c r="C743" s="84"/>
      <c r="D743" s="90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5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</row>
    <row r="744" spans="1:49" ht="15.75" customHeight="1" x14ac:dyDescent="0.25">
      <c r="A744" s="1"/>
      <c r="B744" s="89"/>
      <c r="C744" s="84"/>
      <c r="D744" s="90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5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</row>
    <row r="745" spans="1:49" ht="15.75" customHeight="1" x14ac:dyDescent="0.25">
      <c r="A745" s="1"/>
      <c r="B745" s="89"/>
      <c r="C745" s="84"/>
      <c r="D745" s="90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5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</row>
    <row r="746" spans="1:49" ht="15.75" customHeight="1" x14ac:dyDescent="0.25">
      <c r="A746" s="1"/>
      <c r="B746" s="89"/>
      <c r="C746" s="84"/>
      <c r="D746" s="90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5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</row>
    <row r="747" spans="1:49" ht="15.75" customHeight="1" x14ac:dyDescent="0.25">
      <c r="A747" s="1"/>
      <c r="B747" s="89"/>
      <c r="C747" s="84"/>
      <c r="D747" s="90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5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</row>
    <row r="748" spans="1:49" ht="15.75" customHeight="1" x14ac:dyDescent="0.25">
      <c r="A748" s="1"/>
      <c r="B748" s="89"/>
      <c r="C748" s="84"/>
      <c r="D748" s="90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5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</row>
    <row r="749" spans="1:49" ht="15.75" customHeight="1" x14ac:dyDescent="0.25">
      <c r="A749" s="1"/>
      <c r="B749" s="89"/>
      <c r="C749" s="84"/>
      <c r="D749" s="90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5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</row>
    <row r="750" spans="1:49" ht="15.75" customHeight="1" x14ac:dyDescent="0.25">
      <c r="A750" s="1"/>
      <c r="B750" s="89"/>
      <c r="C750" s="84"/>
      <c r="D750" s="90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5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</row>
    <row r="751" spans="1:49" ht="15.75" customHeight="1" x14ac:dyDescent="0.25">
      <c r="A751" s="1"/>
      <c r="B751" s="89"/>
      <c r="C751" s="84"/>
      <c r="D751" s="90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5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</row>
    <row r="752" spans="1:49" ht="15.75" customHeight="1" x14ac:dyDescent="0.25">
      <c r="A752" s="1"/>
      <c r="B752" s="89"/>
      <c r="C752" s="84"/>
      <c r="D752" s="90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5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</row>
    <row r="753" spans="1:49" ht="15.75" customHeight="1" x14ac:dyDescent="0.25">
      <c r="A753" s="1"/>
      <c r="B753" s="89"/>
      <c r="C753" s="84"/>
      <c r="D753" s="90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5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</row>
    <row r="754" spans="1:49" ht="15.75" customHeight="1" x14ac:dyDescent="0.25">
      <c r="A754" s="1"/>
      <c r="B754" s="89"/>
      <c r="C754" s="84"/>
      <c r="D754" s="90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5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</row>
    <row r="755" spans="1:49" ht="15.75" customHeight="1" x14ac:dyDescent="0.25">
      <c r="A755" s="1"/>
      <c r="B755" s="89"/>
      <c r="C755" s="84"/>
      <c r="D755" s="90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5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</row>
    <row r="756" spans="1:49" ht="15.75" customHeight="1" x14ac:dyDescent="0.25">
      <c r="A756" s="1"/>
      <c r="B756" s="89"/>
      <c r="C756" s="84"/>
      <c r="D756" s="90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5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</row>
    <row r="757" spans="1:49" ht="15.75" customHeight="1" x14ac:dyDescent="0.25">
      <c r="A757" s="1"/>
      <c r="B757" s="89"/>
      <c r="C757" s="84"/>
      <c r="D757" s="90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5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</row>
    <row r="758" spans="1:49" ht="15.75" customHeight="1" x14ac:dyDescent="0.25">
      <c r="A758" s="1"/>
      <c r="B758" s="89"/>
      <c r="C758" s="84"/>
      <c r="D758" s="90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5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</row>
    <row r="759" spans="1:49" ht="15.75" customHeight="1" x14ac:dyDescent="0.25">
      <c r="A759" s="1"/>
      <c r="B759" s="89"/>
      <c r="C759" s="84"/>
      <c r="D759" s="90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5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</row>
    <row r="760" spans="1:49" ht="15.75" customHeight="1" x14ac:dyDescent="0.25">
      <c r="A760" s="1"/>
      <c r="B760" s="89"/>
      <c r="C760" s="84"/>
      <c r="D760" s="90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5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</row>
    <row r="761" spans="1:49" ht="15.75" customHeight="1" x14ac:dyDescent="0.25">
      <c r="A761" s="1"/>
      <c r="B761" s="89"/>
      <c r="C761" s="84"/>
      <c r="D761" s="90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5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</row>
    <row r="762" spans="1:49" ht="15.75" customHeight="1" x14ac:dyDescent="0.25">
      <c r="A762" s="1"/>
      <c r="B762" s="89"/>
      <c r="C762" s="84"/>
      <c r="D762" s="90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5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</row>
    <row r="763" spans="1:49" ht="15.75" customHeight="1" x14ac:dyDescent="0.25">
      <c r="A763" s="1"/>
      <c r="B763" s="89"/>
      <c r="C763" s="84"/>
      <c r="D763" s="90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5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</row>
    <row r="764" spans="1:49" ht="15.75" customHeight="1" x14ac:dyDescent="0.25">
      <c r="A764" s="1"/>
      <c r="B764" s="89"/>
      <c r="C764" s="84"/>
      <c r="D764" s="90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5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</row>
    <row r="765" spans="1:49" ht="15.75" customHeight="1" x14ac:dyDescent="0.25">
      <c r="A765" s="1"/>
      <c r="B765" s="89"/>
      <c r="C765" s="84"/>
      <c r="D765" s="90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5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</row>
    <row r="766" spans="1:49" ht="15.75" customHeight="1" x14ac:dyDescent="0.25">
      <c r="A766" s="1"/>
      <c r="B766" s="89"/>
      <c r="C766" s="84"/>
      <c r="D766" s="90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5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</row>
    <row r="767" spans="1:49" ht="15.75" customHeight="1" x14ac:dyDescent="0.25">
      <c r="A767" s="1"/>
      <c r="B767" s="89"/>
      <c r="C767" s="84"/>
      <c r="D767" s="90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5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</row>
    <row r="768" spans="1:49" ht="15.75" customHeight="1" x14ac:dyDescent="0.25">
      <c r="A768" s="1"/>
      <c r="B768" s="89"/>
      <c r="C768" s="84"/>
      <c r="D768" s="90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5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</row>
    <row r="769" spans="1:49" ht="15.75" customHeight="1" x14ac:dyDescent="0.25">
      <c r="A769" s="1"/>
      <c r="B769" s="89"/>
      <c r="C769" s="84"/>
      <c r="D769" s="90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5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</row>
    <row r="770" spans="1:49" ht="15.75" customHeight="1" x14ac:dyDescent="0.25">
      <c r="A770" s="1"/>
      <c r="B770" s="89"/>
      <c r="C770" s="84"/>
      <c r="D770" s="90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5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</row>
    <row r="771" spans="1:49" ht="15.75" customHeight="1" x14ac:dyDescent="0.25">
      <c r="A771" s="1"/>
      <c r="B771" s="89"/>
      <c r="C771" s="84"/>
      <c r="D771" s="90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5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</row>
    <row r="772" spans="1:49" ht="15.75" customHeight="1" x14ac:dyDescent="0.25">
      <c r="A772" s="1"/>
      <c r="B772" s="89"/>
      <c r="C772" s="84"/>
      <c r="D772" s="90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5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</row>
    <row r="773" spans="1:49" ht="15.75" customHeight="1" x14ac:dyDescent="0.25">
      <c r="A773" s="1"/>
      <c r="B773" s="89"/>
      <c r="C773" s="84"/>
      <c r="D773" s="90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5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</row>
    <row r="774" spans="1:49" ht="15.75" customHeight="1" x14ac:dyDescent="0.25">
      <c r="A774" s="1"/>
      <c r="B774" s="89"/>
      <c r="C774" s="84"/>
      <c r="D774" s="90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5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</row>
    <row r="775" spans="1:49" ht="15.75" customHeight="1" x14ac:dyDescent="0.25">
      <c r="A775" s="1"/>
      <c r="B775" s="89"/>
      <c r="C775" s="84"/>
      <c r="D775" s="90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5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</row>
    <row r="776" spans="1:49" ht="15.75" customHeight="1" x14ac:dyDescent="0.25">
      <c r="A776" s="1"/>
      <c r="B776" s="89"/>
      <c r="C776" s="84"/>
      <c r="D776" s="90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5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</row>
    <row r="777" spans="1:49" ht="15.75" customHeight="1" x14ac:dyDescent="0.25">
      <c r="A777" s="1"/>
      <c r="B777" s="89"/>
      <c r="C777" s="84"/>
      <c r="D777" s="90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5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</row>
    <row r="778" spans="1:49" ht="15.75" customHeight="1" x14ac:dyDescent="0.25">
      <c r="A778" s="1"/>
      <c r="B778" s="89"/>
      <c r="C778" s="84"/>
      <c r="D778" s="90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5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</row>
    <row r="779" spans="1:49" ht="15.75" customHeight="1" x14ac:dyDescent="0.25">
      <c r="A779" s="1"/>
      <c r="B779" s="89"/>
      <c r="C779" s="84"/>
      <c r="D779" s="90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5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</row>
    <row r="780" spans="1:49" ht="15.75" customHeight="1" x14ac:dyDescent="0.25">
      <c r="A780" s="1"/>
      <c r="B780" s="89"/>
      <c r="C780" s="84"/>
      <c r="D780" s="90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5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</row>
    <row r="781" spans="1:49" ht="15.75" customHeight="1" x14ac:dyDescent="0.25">
      <c r="A781" s="1"/>
      <c r="B781" s="89"/>
      <c r="C781" s="84"/>
      <c r="D781" s="90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5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</row>
    <row r="782" spans="1:49" ht="15.75" customHeight="1" x14ac:dyDescent="0.25">
      <c r="A782" s="1"/>
      <c r="B782" s="89"/>
      <c r="C782" s="84"/>
      <c r="D782" s="90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5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</row>
    <row r="783" spans="1:49" ht="15.75" customHeight="1" x14ac:dyDescent="0.25">
      <c r="A783" s="1"/>
      <c r="B783" s="89"/>
      <c r="C783" s="84"/>
      <c r="D783" s="90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5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</row>
    <row r="784" spans="1:49" ht="15.75" customHeight="1" x14ac:dyDescent="0.25">
      <c r="A784" s="1"/>
      <c r="B784" s="89"/>
      <c r="C784" s="84"/>
      <c r="D784" s="90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5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</row>
    <row r="785" spans="1:49" ht="15.75" customHeight="1" x14ac:dyDescent="0.25">
      <c r="A785" s="1"/>
      <c r="B785" s="89"/>
      <c r="C785" s="84"/>
      <c r="D785" s="90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5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</row>
    <row r="786" spans="1:49" ht="15.75" customHeight="1" x14ac:dyDescent="0.25">
      <c r="A786" s="1"/>
      <c r="B786" s="89"/>
      <c r="C786" s="84"/>
      <c r="D786" s="90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5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</row>
    <row r="787" spans="1:49" ht="15.75" customHeight="1" x14ac:dyDescent="0.25">
      <c r="A787" s="1"/>
      <c r="B787" s="89"/>
      <c r="C787" s="84"/>
      <c r="D787" s="90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5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</row>
    <row r="788" spans="1:49" ht="15.75" customHeight="1" x14ac:dyDescent="0.25">
      <c r="A788" s="1"/>
      <c r="B788" s="89"/>
      <c r="C788" s="84"/>
      <c r="D788" s="90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5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</row>
    <row r="789" spans="1:49" ht="15.75" customHeight="1" x14ac:dyDescent="0.25">
      <c r="A789" s="1"/>
      <c r="B789" s="89"/>
      <c r="C789" s="84"/>
      <c r="D789" s="90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5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</row>
    <row r="790" spans="1:49" ht="15.75" customHeight="1" x14ac:dyDescent="0.25">
      <c r="A790" s="1"/>
      <c r="B790" s="89"/>
      <c r="C790" s="84"/>
      <c r="D790" s="90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5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</row>
    <row r="791" spans="1:49" ht="15.75" customHeight="1" x14ac:dyDescent="0.25">
      <c r="A791" s="1"/>
      <c r="B791" s="89"/>
      <c r="C791" s="84"/>
      <c r="D791" s="90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5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</row>
    <row r="792" spans="1:49" ht="15.75" customHeight="1" x14ac:dyDescent="0.25">
      <c r="A792" s="1"/>
      <c r="B792" s="89"/>
      <c r="C792" s="84"/>
      <c r="D792" s="90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5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</row>
    <row r="793" spans="1:49" ht="15.75" customHeight="1" x14ac:dyDescent="0.25">
      <c r="A793" s="1"/>
      <c r="B793" s="89"/>
      <c r="C793" s="84"/>
      <c r="D793" s="90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5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</row>
    <row r="794" spans="1:49" ht="15.75" customHeight="1" x14ac:dyDescent="0.25">
      <c r="A794" s="1"/>
      <c r="B794" s="89"/>
      <c r="C794" s="84"/>
      <c r="D794" s="90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5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</row>
    <row r="795" spans="1:49" ht="15.75" customHeight="1" x14ac:dyDescent="0.25">
      <c r="A795" s="1"/>
      <c r="B795" s="89"/>
      <c r="C795" s="84"/>
      <c r="D795" s="90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5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</row>
    <row r="796" spans="1:49" ht="15.75" customHeight="1" x14ac:dyDescent="0.25">
      <c r="A796" s="1"/>
      <c r="B796" s="89"/>
      <c r="C796" s="84"/>
      <c r="D796" s="90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5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</row>
    <row r="797" spans="1:49" ht="15.75" customHeight="1" x14ac:dyDescent="0.25">
      <c r="A797" s="1"/>
      <c r="B797" s="89"/>
      <c r="C797" s="84"/>
      <c r="D797" s="90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5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</row>
    <row r="798" spans="1:49" ht="15.75" customHeight="1" x14ac:dyDescent="0.25">
      <c r="A798" s="1"/>
      <c r="B798" s="89"/>
      <c r="C798" s="84"/>
      <c r="D798" s="90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5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</row>
    <row r="799" spans="1:49" ht="15.75" customHeight="1" x14ac:dyDescent="0.25">
      <c r="A799" s="1"/>
      <c r="B799" s="89"/>
      <c r="C799" s="84"/>
      <c r="D799" s="90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5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</row>
    <row r="800" spans="1:49" ht="15.75" customHeight="1" x14ac:dyDescent="0.25">
      <c r="A800" s="1"/>
      <c r="B800" s="89"/>
      <c r="C800" s="84"/>
      <c r="D800" s="90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5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</row>
    <row r="801" spans="1:49" ht="15.75" customHeight="1" x14ac:dyDescent="0.25">
      <c r="A801" s="1"/>
      <c r="B801" s="89"/>
      <c r="C801" s="84"/>
      <c r="D801" s="90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5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</row>
    <row r="802" spans="1:49" ht="15.75" customHeight="1" x14ac:dyDescent="0.25">
      <c r="A802" s="1"/>
      <c r="B802" s="89"/>
      <c r="C802" s="84"/>
      <c r="D802" s="90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5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</row>
    <row r="803" spans="1:49" ht="15.75" customHeight="1" x14ac:dyDescent="0.25">
      <c r="A803" s="1"/>
      <c r="B803" s="89"/>
      <c r="C803" s="84"/>
      <c r="D803" s="90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5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</row>
    <row r="804" spans="1:49" ht="15.75" customHeight="1" x14ac:dyDescent="0.25">
      <c r="A804" s="1"/>
      <c r="B804" s="89"/>
      <c r="C804" s="84"/>
      <c r="D804" s="90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5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</row>
    <row r="805" spans="1:49" ht="15.75" customHeight="1" x14ac:dyDescent="0.25">
      <c r="A805" s="1"/>
      <c r="B805" s="89"/>
      <c r="C805" s="84"/>
      <c r="D805" s="90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5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</row>
    <row r="806" spans="1:49" ht="15.75" customHeight="1" x14ac:dyDescent="0.25">
      <c r="A806" s="1"/>
      <c r="B806" s="89"/>
      <c r="C806" s="84"/>
      <c r="D806" s="90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5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</row>
    <row r="807" spans="1:49" ht="15.75" customHeight="1" x14ac:dyDescent="0.25">
      <c r="A807" s="1"/>
      <c r="B807" s="89"/>
      <c r="C807" s="84"/>
      <c r="D807" s="90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5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</row>
    <row r="808" spans="1:49" ht="15.75" customHeight="1" x14ac:dyDescent="0.25">
      <c r="A808" s="1"/>
      <c r="B808" s="89"/>
      <c r="C808" s="84"/>
      <c r="D808" s="90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5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</row>
    <row r="809" spans="1:49" ht="15.75" customHeight="1" x14ac:dyDescent="0.25">
      <c r="A809" s="1"/>
      <c r="B809" s="89"/>
      <c r="C809" s="84"/>
      <c r="D809" s="90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5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</row>
    <row r="810" spans="1:49" ht="15.75" customHeight="1" x14ac:dyDescent="0.25">
      <c r="A810" s="1"/>
      <c r="B810" s="89"/>
      <c r="C810" s="84"/>
      <c r="D810" s="90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5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</row>
    <row r="811" spans="1:49" ht="15.75" customHeight="1" x14ac:dyDescent="0.25">
      <c r="A811" s="1"/>
      <c r="B811" s="89"/>
      <c r="C811" s="84"/>
      <c r="D811" s="90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5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</row>
    <row r="812" spans="1:49" ht="15.75" customHeight="1" x14ac:dyDescent="0.25">
      <c r="A812" s="1"/>
      <c r="B812" s="89"/>
      <c r="C812" s="84"/>
      <c r="D812" s="90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5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</row>
    <row r="813" spans="1:49" ht="15.75" customHeight="1" x14ac:dyDescent="0.25">
      <c r="A813" s="1"/>
      <c r="B813" s="89"/>
      <c r="C813" s="84"/>
      <c r="D813" s="90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5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</row>
    <row r="814" spans="1:49" ht="15.75" customHeight="1" x14ac:dyDescent="0.25">
      <c r="A814" s="1"/>
      <c r="B814" s="89"/>
      <c r="C814" s="84"/>
      <c r="D814" s="90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5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</row>
    <row r="815" spans="1:49" ht="15.75" customHeight="1" x14ac:dyDescent="0.25">
      <c r="A815" s="1"/>
      <c r="B815" s="89"/>
      <c r="C815" s="84"/>
      <c r="D815" s="90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5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</row>
    <row r="816" spans="1:49" ht="15.75" customHeight="1" x14ac:dyDescent="0.25">
      <c r="A816" s="1"/>
      <c r="B816" s="89"/>
      <c r="C816" s="84"/>
      <c r="D816" s="90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5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</row>
    <row r="817" spans="1:49" ht="15.75" customHeight="1" x14ac:dyDescent="0.25">
      <c r="A817" s="1"/>
      <c r="B817" s="89"/>
      <c r="C817" s="84"/>
      <c r="D817" s="90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5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</row>
    <row r="818" spans="1:49" ht="15.75" customHeight="1" x14ac:dyDescent="0.25">
      <c r="A818" s="1"/>
      <c r="B818" s="89"/>
      <c r="C818" s="84"/>
      <c r="D818" s="90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5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</row>
    <row r="819" spans="1:49" ht="15.75" customHeight="1" x14ac:dyDescent="0.25">
      <c r="A819" s="1"/>
      <c r="B819" s="89"/>
      <c r="C819" s="84"/>
      <c r="D819" s="90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5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</row>
    <row r="820" spans="1:49" ht="15.75" customHeight="1" x14ac:dyDescent="0.25">
      <c r="A820" s="1"/>
      <c r="B820" s="89"/>
      <c r="C820" s="84"/>
      <c r="D820" s="90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5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</row>
    <row r="821" spans="1:49" ht="15.75" customHeight="1" x14ac:dyDescent="0.25">
      <c r="A821" s="1"/>
      <c r="B821" s="89"/>
      <c r="C821" s="84"/>
      <c r="D821" s="90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5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</row>
    <row r="822" spans="1:49" ht="15.75" customHeight="1" x14ac:dyDescent="0.25">
      <c r="A822" s="1"/>
      <c r="B822" s="89"/>
      <c r="C822" s="84"/>
      <c r="D822" s="90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5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</row>
    <row r="823" spans="1:49" ht="15.75" customHeight="1" x14ac:dyDescent="0.25">
      <c r="A823" s="1"/>
      <c r="B823" s="89"/>
      <c r="C823" s="84"/>
      <c r="D823" s="90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5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</row>
    <row r="824" spans="1:49" ht="15.75" customHeight="1" x14ac:dyDescent="0.25">
      <c r="A824" s="1"/>
      <c r="B824" s="89"/>
      <c r="C824" s="84"/>
      <c r="D824" s="90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5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</row>
    <row r="825" spans="1:49" ht="15.75" customHeight="1" x14ac:dyDescent="0.25">
      <c r="A825" s="1"/>
      <c r="B825" s="89"/>
      <c r="C825" s="84"/>
      <c r="D825" s="90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5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</row>
    <row r="826" spans="1:49" ht="15.75" customHeight="1" x14ac:dyDescent="0.25">
      <c r="A826" s="1"/>
      <c r="B826" s="89"/>
      <c r="C826" s="84"/>
      <c r="D826" s="90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5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</row>
    <row r="827" spans="1:49" ht="15.75" customHeight="1" x14ac:dyDescent="0.25">
      <c r="A827" s="1"/>
      <c r="B827" s="89"/>
      <c r="C827" s="84"/>
      <c r="D827" s="90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5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</row>
    <row r="828" spans="1:49" ht="15.75" customHeight="1" x14ac:dyDescent="0.25">
      <c r="A828" s="1"/>
      <c r="B828" s="89"/>
      <c r="C828" s="84"/>
      <c r="D828" s="90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5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</row>
    <row r="829" spans="1:49" ht="15.75" customHeight="1" x14ac:dyDescent="0.25">
      <c r="A829" s="1"/>
      <c r="B829" s="89"/>
      <c r="C829" s="84"/>
      <c r="D829" s="90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5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</row>
    <row r="830" spans="1:49" ht="15.75" customHeight="1" x14ac:dyDescent="0.25">
      <c r="A830" s="1"/>
      <c r="B830" s="89"/>
      <c r="C830" s="84"/>
      <c r="D830" s="90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5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</row>
    <row r="831" spans="1:49" ht="15.75" customHeight="1" x14ac:dyDescent="0.25">
      <c r="A831" s="1"/>
      <c r="B831" s="89"/>
      <c r="C831" s="84"/>
      <c r="D831" s="90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5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</row>
    <row r="832" spans="1:49" ht="15.75" customHeight="1" x14ac:dyDescent="0.25">
      <c r="A832" s="1"/>
      <c r="B832" s="89"/>
      <c r="C832" s="84"/>
      <c r="D832" s="90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5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</row>
    <row r="833" spans="1:49" ht="15.75" customHeight="1" x14ac:dyDescent="0.25">
      <c r="A833" s="1"/>
      <c r="B833" s="89"/>
      <c r="C833" s="84"/>
      <c r="D833" s="90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5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</row>
    <row r="834" spans="1:49" ht="15.75" customHeight="1" x14ac:dyDescent="0.25">
      <c r="A834" s="1"/>
      <c r="B834" s="89"/>
      <c r="C834" s="84"/>
      <c r="D834" s="90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5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</row>
    <row r="835" spans="1:49" ht="15.75" customHeight="1" x14ac:dyDescent="0.25">
      <c r="A835" s="1"/>
      <c r="B835" s="89"/>
      <c r="C835" s="84"/>
      <c r="D835" s="90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5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</row>
    <row r="836" spans="1:49" ht="15.75" customHeight="1" x14ac:dyDescent="0.25">
      <c r="A836" s="1"/>
      <c r="B836" s="89"/>
      <c r="C836" s="84"/>
      <c r="D836" s="90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5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</row>
    <row r="837" spans="1:49" ht="15.75" customHeight="1" x14ac:dyDescent="0.25">
      <c r="A837" s="1"/>
      <c r="B837" s="89"/>
      <c r="C837" s="84"/>
      <c r="D837" s="90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5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</row>
    <row r="838" spans="1:49" ht="15.75" customHeight="1" x14ac:dyDescent="0.25">
      <c r="A838" s="1"/>
      <c r="B838" s="89"/>
      <c r="C838" s="84"/>
      <c r="D838" s="90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5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</row>
    <row r="839" spans="1:49" ht="15.75" customHeight="1" x14ac:dyDescent="0.25">
      <c r="A839" s="1"/>
      <c r="B839" s="89"/>
      <c r="C839" s="84"/>
      <c r="D839" s="90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5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</row>
    <row r="840" spans="1:49" ht="15.75" customHeight="1" x14ac:dyDescent="0.25">
      <c r="A840" s="1"/>
      <c r="B840" s="89"/>
      <c r="C840" s="84"/>
      <c r="D840" s="90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5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</row>
    <row r="841" spans="1:49" ht="15.75" customHeight="1" x14ac:dyDescent="0.25">
      <c r="A841" s="1"/>
      <c r="B841" s="89"/>
      <c r="C841" s="84"/>
      <c r="D841" s="90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5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</row>
    <row r="842" spans="1:49" ht="15.75" customHeight="1" x14ac:dyDescent="0.25">
      <c r="A842" s="1"/>
      <c r="B842" s="89"/>
      <c r="C842" s="84"/>
      <c r="D842" s="90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5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</row>
    <row r="843" spans="1:49" ht="15.75" customHeight="1" x14ac:dyDescent="0.25">
      <c r="A843" s="1"/>
      <c r="B843" s="89"/>
      <c r="C843" s="84"/>
      <c r="D843" s="90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5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</row>
    <row r="844" spans="1:49" ht="15.75" customHeight="1" x14ac:dyDescent="0.25">
      <c r="A844" s="1"/>
      <c r="B844" s="89"/>
      <c r="C844" s="84"/>
      <c r="D844" s="90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5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</row>
    <row r="845" spans="1:49" ht="15.75" customHeight="1" x14ac:dyDescent="0.25">
      <c r="A845" s="1"/>
      <c r="B845" s="89"/>
      <c r="C845" s="84"/>
      <c r="D845" s="90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5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</row>
    <row r="846" spans="1:49" ht="15.75" customHeight="1" x14ac:dyDescent="0.25">
      <c r="A846" s="1"/>
      <c r="B846" s="89"/>
      <c r="C846" s="84"/>
      <c r="D846" s="90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5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</row>
    <row r="847" spans="1:49" ht="15.75" customHeight="1" x14ac:dyDescent="0.25">
      <c r="A847" s="1"/>
      <c r="B847" s="89"/>
      <c r="C847" s="84"/>
      <c r="D847" s="90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5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</row>
    <row r="848" spans="1:49" ht="15.75" customHeight="1" x14ac:dyDescent="0.25">
      <c r="A848" s="1"/>
      <c r="B848" s="89"/>
      <c r="C848" s="84"/>
      <c r="D848" s="90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5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</row>
    <row r="849" spans="1:49" ht="15.75" customHeight="1" x14ac:dyDescent="0.25">
      <c r="A849" s="1"/>
      <c r="B849" s="89"/>
      <c r="C849" s="84"/>
      <c r="D849" s="90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5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</row>
    <row r="850" spans="1:49" ht="15.75" customHeight="1" x14ac:dyDescent="0.25">
      <c r="A850" s="1"/>
      <c r="B850" s="89"/>
      <c r="C850" s="84"/>
      <c r="D850" s="90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5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</row>
    <row r="851" spans="1:49" ht="15.75" customHeight="1" x14ac:dyDescent="0.25">
      <c r="A851" s="1"/>
      <c r="B851" s="89"/>
      <c r="C851" s="84"/>
      <c r="D851" s="90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5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</row>
    <row r="852" spans="1:49" ht="15.75" customHeight="1" x14ac:dyDescent="0.25">
      <c r="A852" s="1"/>
      <c r="B852" s="89"/>
      <c r="C852" s="84"/>
      <c r="D852" s="90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5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</row>
    <row r="853" spans="1:49" ht="15.75" customHeight="1" x14ac:dyDescent="0.25">
      <c r="A853" s="1"/>
      <c r="B853" s="89"/>
      <c r="C853" s="84"/>
      <c r="D853" s="90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5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</row>
    <row r="854" spans="1:49" ht="15.75" customHeight="1" x14ac:dyDescent="0.25">
      <c r="A854" s="1"/>
      <c r="B854" s="89"/>
      <c r="C854" s="84"/>
      <c r="D854" s="90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5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</row>
    <row r="855" spans="1:49" ht="15.75" customHeight="1" x14ac:dyDescent="0.25">
      <c r="A855" s="1"/>
      <c r="B855" s="89"/>
      <c r="C855" s="84"/>
      <c r="D855" s="90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5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</row>
    <row r="856" spans="1:49" ht="15.75" customHeight="1" x14ac:dyDescent="0.25">
      <c r="A856" s="1"/>
      <c r="B856" s="89"/>
      <c r="C856" s="84"/>
      <c r="D856" s="90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5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</row>
    <row r="857" spans="1:49" ht="15.75" customHeight="1" x14ac:dyDescent="0.25">
      <c r="A857" s="1"/>
      <c r="B857" s="89"/>
      <c r="C857" s="84"/>
      <c r="D857" s="90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5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</row>
    <row r="858" spans="1:49" ht="15.75" customHeight="1" x14ac:dyDescent="0.25">
      <c r="A858" s="1"/>
      <c r="B858" s="89"/>
      <c r="C858" s="84"/>
      <c r="D858" s="90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5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</row>
    <row r="859" spans="1:49" ht="15.75" customHeight="1" x14ac:dyDescent="0.25">
      <c r="A859" s="1"/>
      <c r="B859" s="89"/>
      <c r="C859" s="84"/>
      <c r="D859" s="90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5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</row>
    <row r="860" spans="1:49" ht="15.75" customHeight="1" x14ac:dyDescent="0.25">
      <c r="A860" s="1"/>
      <c r="B860" s="89"/>
      <c r="C860" s="84"/>
      <c r="D860" s="90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5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</row>
    <row r="861" spans="1:49" ht="15.75" customHeight="1" x14ac:dyDescent="0.25">
      <c r="A861" s="1"/>
      <c r="B861" s="89"/>
      <c r="C861" s="84"/>
      <c r="D861" s="90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5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</row>
    <row r="862" spans="1:49" ht="15.75" customHeight="1" x14ac:dyDescent="0.25">
      <c r="A862" s="1"/>
      <c r="B862" s="89"/>
      <c r="C862" s="84"/>
      <c r="D862" s="90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5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</row>
    <row r="863" spans="1:49" ht="15.75" customHeight="1" x14ac:dyDescent="0.25">
      <c r="A863" s="1"/>
      <c r="B863" s="89"/>
      <c r="C863" s="84"/>
      <c r="D863" s="90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5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</row>
    <row r="864" spans="1:49" ht="15.75" customHeight="1" x14ac:dyDescent="0.25">
      <c r="A864" s="1"/>
      <c r="B864" s="89"/>
      <c r="C864" s="84"/>
      <c r="D864" s="90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5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</row>
    <row r="865" spans="1:49" ht="15.75" customHeight="1" x14ac:dyDescent="0.25">
      <c r="A865" s="1"/>
      <c r="B865" s="89"/>
      <c r="C865" s="84"/>
      <c r="D865" s="90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5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</row>
    <row r="866" spans="1:49" ht="15.75" customHeight="1" x14ac:dyDescent="0.25">
      <c r="A866" s="1"/>
      <c r="B866" s="89"/>
      <c r="C866" s="84"/>
      <c r="D866" s="90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5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</row>
    <row r="867" spans="1:49" ht="15.75" customHeight="1" x14ac:dyDescent="0.25">
      <c r="A867" s="1"/>
      <c r="B867" s="89"/>
      <c r="C867" s="84"/>
      <c r="D867" s="90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5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</row>
    <row r="868" spans="1:49" ht="15.75" customHeight="1" x14ac:dyDescent="0.25">
      <c r="A868" s="1"/>
      <c r="B868" s="89"/>
      <c r="C868" s="84"/>
      <c r="D868" s="90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5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</row>
    <row r="869" spans="1:49" ht="15.75" customHeight="1" x14ac:dyDescent="0.25">
      <c r="A869" s="1"/>
      <c r="B869" s="89"/>
      <c r="C869" s="84"/>
      <c r="D869" s="90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5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</row>
    <row r="870" spans="1:49" ht="15.75" customHeight="1" x14ac:dyDescent="0.25">
      <c r="A870" s="1"/>
      <c r="B870" s="89"/>
      <c r="C870" s="84"/>
      <c r="D870" s="90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5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</row>
    <row r="871" spans="1:49" ht="15.75" customHeight="1" x14ac:dyDescent="0.25">
      <c r="A871" s="1"/>
      <c r="B871" s="89"/>
      <c r="C871" s="84"/>
      <c r="D871" s="90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5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</row>
    <row r="872" spans="1:49" ht="15.75" customHeight="1" x14ac:dyDescent="0.25">
      <c r="A872" s="1"/>
      <c r="B872" s="89"/>
      <c r="C872" s="84"/>
      <c r="D872" s="90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5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</row>
    <row r="873" spans="1:49" ht="15.75" customHeight="1" x14ac:dyDescent="0.25">
      <c r="A873" s="1"/>
      <c r="B873" s="89"/>
      <c r="C873" s="84"/>
      <c r="D873" s="90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5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</row>
    <row r="874" spans="1:49" ht="15.75" customHeight="1" x14ac:dyDescent="0.25">
      <c r="A874" s="1"/>
      <c r="B874" s="89"/>
      <c r="C874" s="84"/>
      <c r="D874" s="90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5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</row>
    <row r="875" spans="1:49" ht="15.75" customHeight="1" x14ac:dyDescent="0.25">
      <c r="A875" s="1"/>
      <c r="B875" s="89"/>
      <c r="C875" s="84"/>
      <c r="D875" s="90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5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</row>
    <row r="876" spans="1:49" ht="15.75" customHeight="1" x14ac:dyDescent="0.25">
      <c r="A876" s="1"/>
      <c r="B876" s="89"/>
      <c r="C876" s="84"/>
      <c r="D876" s="90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5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</row>
    <row r="877" spans="1:49" ht="15.75" customHeight="1" x14ac:dyDescent="0.25">
      <c r="A877" s="1"/>
      <c r="B877" s="89"/>
      <c r="C877" s="84"/>
      <c r="D877" s="90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5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</row>
    <row r="878" spans="1:49" ht="15.75" customHeight="1" x14ac:dyDescent="0.25">
      <c r="A878" s="1"/>
      <c r="B878" s="89"/>
      <c r="C878" s="84"/>
      <c r="D878" s="90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5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</row>
    <row r="879" spans="1:49" ht="15.75" customHeight="1" x14ac:dyDescent="0.25">
      <c r="A879" s="1"/>
      <c r="B879" s="89"/>
      <c r="C879" s="84"/>
      <c r="D879" s="90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5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</row>
    <row r="880" spans="1:49" ht="15.75" customHeight="1" x14ac:dyDescent="0.25">
      <c r="A880" s="1"/>
      <c r="B880" s="89"/>
      <c r="C880" s="84"/>
      <c r="D880" s="90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5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</row>
    <row r="881" spans="1:49" ht="15.75" customHeight="1" x14ac:dyDescent="0.25">
      <c r="A881" s="1"/>
      <c r="B881" s="89"/>
      <c r="C881" s="84"/>
      <c r="D881" s="90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5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</row>
    <row r="882" spans="1:49" ht="15.75" customHeight="1" x14ac:dyDescent="0.25">
      <c r="A882" s="1"/>
      <c r="B882" s="89"/>
      <c r="C882" s="84"/>
      <c r="D882" s="90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5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</row>
    <row r="883" spans="1:49" ht="15.75" customHeight="1" x14ac:dyDescent="0.25">
      <c r="A883" s="1"/>
      <c r="B883" s="89"/>
      <c r="C883" s="84"/>
      <c r="D883" s="90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5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</row>
    <row r="884" spans="1:49" ht="15.75" customHeight="1" x14ac:dyDescent="0.25">
      <c r="A884" s="1"/>
      <c r="B884" s="89"/>
      <c r="C884" s="84"/>
      <c r="D884" s="90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5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</row>
    <row r="885" spans="1:49" ht="15.75" customHeight="1" x14ac:dyDescent="0.25">
      <c r="A885" s="1"/>
      <c r="B885" s="89"/>
      <c r="C885" s="84"/>
      <c r="D885" s="90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5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</row>
    <row r="886" spans="1:49" ht="15.75" customHeight="1" x14ac:dyDescent="0.25">
      <c r="A886" s="1"/>
      <c r="B886" s="89"/>
      <c r="C886" s="84"/>
      <c r="D886" s="90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5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</row>
    <row r="887" spans="1:49" ht="15.75" customHeight="1" x14ac:dyDescent="0.25">
      <c r="A887" s="1"/>
      <c r="B887" s="89"/>
      <c r="C887" s="84"/>
      <c r="D887" s="90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5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</row>
    <row r="888" spans="1:49" ht="15.75" customHeight="1" x14ac:dyDescent="0.25">
      <c r="A888" s="1"/>
      <c r="B888" s="89"/>
      <c r="C888" s="84"/>
      <c r="D888" s="90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5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</row>
    <row r="889" spans="1:49" ht="15.75" customHeight="1" x14ac:dyDescent="0.25">
      <c r="A889" s="1"/>
      <c r="B889" s="89"/>
      <c r="C889" s="84"/>
      <c r="D889" s="90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5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</row>
    <row r="890" spans="1:49" ht="15.75" customHeight="1" x14ac:dyDescent="0.25">
      <c r="A890" s="1"/>
      <c r="B890" s="89"/>
      <c r="C890" s="84"/>
      <c r="D890" s="90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5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</row>
    <row r="891" spans="1:49" ht="15.75" customHeight="1" x14ac:dyDescent="0.25">
      <c r="A891" s="1"/>
      <c r="B891" s="89"/>
      <c r="C891" s="84"/>
      <c r="D891" s="90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5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</row>
    <row r="892" spans="1:49" ht="15.75" customHeight="1" x14ac:dyDescent="0.25">
      <c r="A892" s="1"/>
      <c r="B892" s="89"/>
      <c r="C892" s="84"/>
      <c r="D892" s="90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5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</row>
    <row r="893" spans="1:49" ht="15.75" customHeight="1" x14ac:dyDescent="0.25">
      <c r="A893" s="1"/>
      <c r="B893" s="89"/>
      <c r="C893" s="84"/>
      <c r="D893" s="90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5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</row>
    <row r="894" spans="1:49" ht="15.75" customHeight="1" x14ac:dyDescent="0.25">
      <c r="A894" s="1"/>
      <c r="B894" s="89"/>
      <c r="C894" s="84"/>
      <c r="D894" s="90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5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</row>
    <row r="895" spans="1:49" ht="15.75" customHeight="1" x14ac:dyDescent="0.25">
      <c r="A895" s="1"/>
      <c r="B895" s="89"/>
      <c r="C895" s="84"/>
      <c r="D895" s="90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5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</row>
    <row r="896" spans="1:49" ht="15.75" customHeight="1" x14ac:dyDescent="0.25">
      <c r="A896" s="1"/>
      <c r="B896" s="89"/>
      <c r="C896" s="84"/>
      <c r="D896" s="90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5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</row>
    <row r="897" spans="1:49" ht="15.75" customHeight="1" x14ac:dyDescent="0.25">
      <c r="A897" s="1"/>
      <c r="B897" s="89"/>
      <c r="C897" s="84"/>
      <c r="D897" s="90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5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</row>
    <row r="898" spans="1:49" ht="15.75" customHeight="1" x14ac:dyDescent="0.25">
      <c r="A898" s="1"/>
      <c r="B898" s="89"/>
      <c r="C898" s="84"/>
      <c r="D898" s="90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5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</row>
    <row r="899" spans="1:49" ht="15.75" customHeight="1" x14ac:dyDescent="0.25">
      <c r="A899" s="1"/>
      <c r="B899" s="89"/>
      <c r="C899" s="84"/>
      <c r="D899" s="90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5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</row>
    <row r="900" spans="1:49" ht="15.75" customHeight="1" x14ac:dyDescent="0.25">
      <c r="A900" s="1"/>
      <c r="B900" s="89"/>
      <c r="C900" s="84"/>
      <c r="D900" s="90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5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</row>
    <row r="901" spans="1:49" ht="15.75" customHeight="1" x14ac:dyDescent="0.25">
      <c r="A901" s="1"/>
      <c r="B901" s="89"/>
      <c r="C901" s="84"/>
      <c r="D901" s="90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5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</row>
    <row r="902" spans="1:49" ht="15.75" customHeight="1" x14ac:dyDescent="0.25">
      <c r="A902" s="1"/>
      <c r="B902" s="89"/>
      <c r="C902" s="84"/>
      <c r="D902" s="90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5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</row>
    <row r="903" spans="1:49" ht="15.75" customHeight="1" x14ac:dyDescent="0.25">
      <c r="A903" s="1"/>
      <c r="B903" s="89"/>
      <c r="C903" s="84"/>
      <c r="D903" s="90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5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</row>
    <row r="904" spans="1:49" ht="15.75" customHeight="1" x14ac:dyDescent="0.25">
      <c r="A904" s="1"/>
      <c r="B904" s="89"/>
      <c r="C904" s="84"/>
      <c r="D904" s="90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5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</row>
    <row r="905" spans="1:49" ht="15.75" customHeight="1" x14ac:dyDescent="0.25">
      <c r="A905" s="1"/>
      <c r="B905" s="89"/>
      <c r="C905" s="84"/>
      <c r="D905" s="90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5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</row>
    <row r="906" spans="1:49" ht="15.75" customHeight="1" x14ac:dyDescent="0.25">
      <c r="A906" s="1"/>
      <c r="B906" s="89"/>
      <c r="C906" s="84"/>
      <c r="D906" s="90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5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</row>
    <row r="907" spans="1:49" ht="15.75" customHeight="1" x14ac:dyDescent="0.25">
      <c r="A907" s="1"/>
      <c r="B907" s="89"/>
      <c r="C907" s="84"/>
      <c r="D907" s="90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5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</row>
    <row r="908" spans="1:49" ht="15.75" customHeight="1" x14ac:dyDescent="0.25">
      <c r="A908" s="1"/>
      <c r="B908" s="89"/>
      <c r="C908" s="84"/>
      <c r="D908" s="90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5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</row>
    <row r="909" spans="1:49" ht="15.75" customHeight="1" x14ac:dyDescent="0.25">
      <c r="A909" s="1"/>
      <c r="B909" s="89"/>
      <c r="C909" s="84"/>
      <c r="D909" s="90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5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</row>
    <row r="910" spans="1:49" ht="15.75" customHeight="1" x14ac:dyDescent="0.25">
      <c r="A910" s="1"/>
      <c r="B910" s="89"/>
      <c r="C910" s="84"/>
      <c r="D910" s="90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5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</row>
    <row r="911" spans="1:49" ht="15.75" customHeight="1" x14ac:dyDescent="0.25">
      <c r="A911" s="1"/>
      <c r="B911" s="89"/>
      <c r="C911" s="84"/>
      <c r="D911" s="90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5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</row>
    <row r="912" spans="1:49" ht="15.75" customHeight="1" x14ac:dyDescent="0.25">
      <c r="A912" s="1"/>
      <c r="B912" s="89"/>
      <c r="C912" s="84"/>
      <c r="D912" s="90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5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</row>
    <row r="913" spans="1:49" ht="15.75" customHeight="1" x14ac:dyDescent="0.25">
      <c r="A913" s="1"/>
      <c r="B913" s="89"/>
      <c r="C913" s="84"/>
      <c r="D913" s="90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5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</row>
    <row r="914" spans="1:49" ht="15.75" customHeight="1" x14ac:dyDescent="0.25">
      <c r="A914" s="1"/>
      <c r="B914" s="89"/>
      <c r="C914" s="84"/>
      <c r="D914" s="90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5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</row>
    <row r="915" spans="1:49" ht="15.75" customHeight="1" x14ac:dyDescent="0.25">
      <c r="A915" s="1"/>
      <c r="B915" s="89"/>
      <c r="C915" s="84"/>
      <c r="D915" s="90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5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</row>
    <row r="916" spans="1:49" ht="15.75" customHeight="1" x14ac:dyDescent="0.25">
      <c r="A916" s="1"/>
      <c r="B916" s="89"/>
      <c r="C916" s="84"/>
      <c r="D916" s="90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5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</row>
    <row r="917" spans="1:49" ht="15.75" customHeight="1" x14ac:dyDescent="0.25">
      <c r="A917" s="1"/>
      <c r="B917" s="89"/>
      <c r="C917" s="84"/>
      <c r="D917" s="90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5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</row>
    <row r="918" spans="1:49" ht="15.75" customHeight="1" x14ac:dyDescent="0.25">
      <c r="A918" s="1"/>
      <c r="B918" s="89"/>
      <c r="C918" s="84"/>
      <c r="D918" s="90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5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</row>
    <row r="919" spans="1:49" ht="15.75" customHeight="1" x14ac:dyDescent="0.25">
      <c r="A919" s="1"/>
      <c r="B919" s="89"/>
      <c r="C919" s="84"/>
      <c r="D919" s="90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5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</row>
    <row r="920" spans="1:49" ht="15.75" customHeight="1" x14ac:dyDescent="0.25">
      <c r="A920" s="1"/>
      <c r="B920" s="89"/>
      <c r="C920" s="84"/>
      <c r="D920" s="90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5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</row>
    <row r="921" spans="1:49" ht="15.75" customHeight="1" x14ac:dyDescent="0.25">
      <c r="A921" s="1"/>
      <c r="B921" s="89"/>
      <c r="C921" s="84"/>
      <c r="D921" s="90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5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</row>
    <row r="922" spans="1:49" ht="15.75" customHeight="1" x14ac:dyDescent="0.25">
      <c r="A922" s="1"/>
      <c r="B922" s="89"/>
      <c r="C922" s="84"/>
      <c r="D922" s="90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5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</row>
    <row r="923" spans="1:49" ht="15.75" customHeight="1" x14ac:dyDescent="0.25">
      <c r="A923" s="1"/>
      <c r="B923" s="89"/>
      <c r="C923" s="84"/>
      <c r="D923" s="90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5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</row>
    <row r="924" spans="1:49" ht="15.75" customHeight="1" x14ac:dyDescent="0.25">
      <c r="A924" s="1"/>
      <c r="B924" s="89"/>
      <c r="C924" s="84"/>
      <c r="D924" s="90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5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</row>
    <row r="925" spans="1:49" ht="15.75" customHeight="1" x14ac:dyDescent="0.25">
      <c r="A925" s="1"/>
      <c r="B925" s="89"/>
      <c r="C925" s="84"/>
      <c r="D925" s="90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5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</row>
    <row r="926" spans="1:49" ht="15.75" customHeight="1" x14ac:dyDescent="0.25">
      <c r="A926" s="1"/>
      <c r="B926" s="89"/>
      <c r="C926" s="84"/>
      <c r="D926" s="90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5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</row>
    <row r="927" spans="1:49" ht="15.75" customHeight="1" x14ac:dyDescent="0.25">
      <c r="A927" s="1"/>
      <c r="B927" s="89"/>
      <c r="C927" s="84"/>
      <c r="D927" s="90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5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</row>
    <row r="928" spans="1:49" ht="15.75" customHeight="1" x14ac:dyDescent="0.25">
      <c r="A928" s="1"/>
      <c r="B928" s="89"/>
      <c r="C928" s="84"/>
      <c r="D928" s="90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5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</row>
    <row r="929" spans="1:49" ht="15.75" customHeight="1" x14ac:dyDescent="0.25">
      <c r="A929" s="1"/>
      <c r="B929" s="89"/>
      <c r="C929" s="84"/>
      <c r="D929" s="90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5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</row>
    <row r="930" spans="1:49" ht="15.75" customHeight="1" x14ac:dyDescent="0.25">
      <c r="A930" s="1"/>
      <c r="B930" s="89"/>
      <c r="C930" s="84"/>
      <c r="D930" s="90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5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</row>
    <row r="931" spans="1:49" ht="15.75" customHeight="1" x14ac:dyDescent="0.25">
      <c r="A931" s="1"/>
      <c r="B931" s="89"/>
      <c r="C931" s="84"/>
      <c r="D931" s="90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5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</row>
    <row r="932" spans="1:49" ht="15.75" customHeight="1" x14ac:dyDescent="0.25">
      <c r="A932" s="1"/>
      <c r="B932" s="89"/>
      <c r="C932" s="84"/>
      <c r="D932" s="90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5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</row>
    <row r="933" spans="1:49" ht="15.75" customHeight="1" x14ac:dyDescent="0.25">
      <c r="A933" s="1"/>
      <c r="B933" s="89"/>
      <c r="C933" s="84"/>
      <c r="D933" s="90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5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</row>
    <row r="934" spans="1:49" ht="15.75" customHeight="1" x14ac:dyDescent="0.25">
      <c r="A934" s="1"/>
      <c r="B934" s="89"/>
      <c r="C934" s="84"/>
      <c r="D934" s="90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5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</row>
    <row r="935" spans="1:49" ht="15.75" customHeight="1" x14ac:dyDescent="0.25">
      <c r="A935" s="1"/>
      <c r="B935" s="89"/>
      <c r="C935" s="84"/>
      <c r="D935" s="90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5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</row>
    <row r="936" spans="1:49" ht="15.75" customHeight="1" x14ac:dyDescent="0.25">
      <c r="A936" s="1"/>
      <c r="B936" s="89"/>
      <c r="C936" s="84"/>
      <c r="D936" s="90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5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</row>
    <row r="937" spans="1:49" ht="15.75" customHeight="1" x14ac:dyDescent="0.25">
      <c r="A937" s="1"/>
      <c r="B937" s="89"/>
      <c r="C937" s="84"/>
      <c r="D937" s="90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5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</row>
    <row r="938" spans="1:49" ht="15.75" customHeight="1" x14ac:dyDescent="0.25">
      <c r="A938" s="1"/>
      <c r="B938" s="89"/>
      <c r="C938" s="84"/>
      <c r="D938" s="90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5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</row>
    <row r="939" spans="1:49" ht="15.75" customHeight="1" x14ac:dyDescent="0.25">
      <c r="A939" s="1"/>
      <c r="B939" s="89"/>
      <c r="C939" s="84"/>
      <c r="D939" s="90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5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</row>
    <row r="940" spans="1:49" ht="15.75" customHeight="1" x14ac:dyDescent="0.25">
      <c r="A940" s="1"/>
      <c r="B940" s="89"/>
      <c r="C940" s="84"/>
      <c r="D940" s="90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5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</row>
    <row r="941" spans="1:49" ht="15.75" customHeight="1" x14ac:dyDescent="0.25">
      <c r="A941" s="1"/>
      <c r="B941" s="89"/>
      <c r="C941" s="84"/>
      <c r="D941" s="90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5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</row>
    <row r="942" spans="1:49" ht="15.75" customHeight="1" x14ac:dyDescent="0.25">
      <c r="A942" s="1"/>
      <c r="B942" s="89"/>
      <c r="C942" s="84"/>
      <c r="D942" s="90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5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</row>
    <row r="943" spans="1:49" ht="15.75" customHeight="1" x14ac:dyDescent="0.25">
      <c r="A943" s="1"/>
      <c r="B943" s="89"/>
      <c r="C943" s="84"/>
      <c r="D943" s="90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5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</row>
    <row r="944" spans="1:49" ht="15.75" customHeight="1" x14ac:dyDescent="0.25">
      <c r="A944" s="1"/>
      <c r="B944" s="89"/>
      <c r="C944" s="84"/>
      <c r="D944" s="90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5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</row>
    <row r="945" spans="1:49" ht="15.75" customHeight="1" x14ac:dyDescent="0.25">
      <c r="A945" s="1"/>
      <c r="B945" s="89"/>
      <c r="C945" s="84"/>
      <c r="D945" s="90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5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</row>
    <row r="946" spans="1:49" ht="15.75" customHeight="1" x14ac:dyDescent="0.25">
      <c r="A946" s="1"/>
      <c r="B946" s="89"/>
      <c r="C946" s="84"/>
      <c r="D946" s="90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5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</row>
    <row r="947" spans="1:49" ht="15.75" customHeight="1" x14ac:dyDescent="0.25">
      <c r="A947" s="1"/>
      <c r="B947" s="89"/>
      <c r="C947" s="84"/>
      <c r="D947" s="90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5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</row>
    <row r="948" spans="1:49" ht="15.75" customHeight="1" x14ac:dyDescent="0.25">
      <c r="A948" s="1"/>
      <c r="B948" s="89"/>
      <c r="C948" s="84"/>
      <c r="D948" s="90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5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</row>
    <row r="949" spans="1:49" ht="15.75" customHeight="1" x14ac:dyDescent="0.25">
      <c r="A949" s="1"/>
      <c r="B949" s="89"/>
      <c r="C949" s="84"/>
      <c r="D949" s="90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5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</row>
    <row r="950" spans="1:49" ht="15.75" customHeight="1" x14ac:dyDescent="0.25">
      <c r="A950" s="1"/>
      <c r="B950" s="89"/>
      <c r="C950" s="84"/>
      <c r="D950" s="90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5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</row>
    <row r="951" spans="1:49" ht="15.75" customHeight="1" x14ac:dyDescent="0.25">
      <c r="A951" s="1"/>
      <c r="B951" s="89"/>
      <c r="C951" s="84"/>
      <c r="D951" s="90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5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</row>
    <row r="952" spans="1:49" ht="15.75" customHeight="1" x14ac:dyDescent="0.25">
      <c r="A952" s="1"/>
      <c r="B952" s="89"/>
      <c r="C952" s="84"/>
      <c r="D952" s="90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5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</row>
    <row r="953" spans="1:49" ht="15.75" customHeight="1" x14ac:dyDescent="0.25">
      <c r="A953" s="1"/>
      <c r="B953" s="89"/>
      <c r="C953" s="84"/>
      <c r="D953" s="90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5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</row>
    <row r="954" spans="1:49" ht="15.75" customHeight="1" x14ac:dyDescent="0.25">
      <c r="A954" s="1"/>
      <c r="B954" s="89"/>
      <c r="C954" s="84"/>
      <c r="D954" s="90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5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</row>
    <row r="955" spans="1:49" ht="15.75" customHeight="1" x14ac:dyDescent="0.25">
      <c r="A955" s="1"/>
      <c r="B955" s="89"/>
      <c r="C955" s="84"/>
      <c r="D955" s="90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5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</row>
    <row r="956" spans="1:49" ht="15.75" customHeight="1" x14ac:dyDescent="0.25">
      <c r="A956" s="1"/>
      <c r="B956" s="89"/>
      <c r="C956" s="84"/>
      <c r="D956" s="90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5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</row>
    <row r="957" spans="1:49" ht="15.75" customHeight="1" x14ac:dyDescent="0.25">
      <c r="A957" s="1"/>
      <c r="B957" s="89"/>
      <c r="C957" s="84"/>
      <c r="D957" s="90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5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</row>
    <row r="958" spans="1:49" ht="15.75" customHeight="1" x14ac:dyDescent="0.25">
      <c r="A958" s="1"/>
      <c r="B958" s="89"/>
      <c r="C958" s="84"/>
      <c r="D958" s="90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5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</row>
    <row r="959" spans="1:49" ht="15.75" customHeight="1" x14ac:dyDescent="0.25">
      <c r="A959" s="1"/>
      <c r="B959" s="89"/>
      <c r="C959" s="84"/>
      <c r="D959" s="90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5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</row>
    <row r="960" spans="1:49" ht="15.75" customHeight="1" x14ac:dyDescent="0.25">
      <c r="A960" s="1"/>
      <c r="B960" s="89"/>
      <c r="C960" s="84"/>
      <c r="D960" s="90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5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</row>
    <row r="961" spans="1:49" ht="15.75" customHeight="1" x14ac:dyDescent="0.25">
      <c r="A961" s="1"/>
      <c r="B961" s="89"/>
      <c r="C961" s="84"/>
      <c r="D961" s="90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5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</row>
    <row r="962" spans="1:49" ht="15.75" customHeight="1" x14ac:dyDescent="0.25">
      <c r="A962" s="1"/>
      <c r="B962" s="89"/>
      <c r="C962" s="84"/>
      <c r="D962" s="90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5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</row>
    <row r="963" spans="1:49" ht="15.75" customHeight="1" x14ac:dyDescent="0.25">
      <c r="A963" s="1"/>
      <c r="B963" s="89"/>
      <c r="C963" s="84"/>
      <c r="D963" s="90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5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</row>
    <row r="964" spans="1:49" ht="15.75" customHeight="1" x14ac:dyDescent="0.25">
      <c r="A964" s="1"/>
      <c r="B964" s="89"/>
      <c r="C964" s="84"/>
      <c r="D964" s="90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5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</row>
    <row r="965" spans="1:49" ht="15.75" customHeight="1" x14ac:dyDescent="0.25">
      <c r="A965" s="1"/>
      <c r="B965" s="89"/>
      <c r="C965" s="84"/>
      <c r="D965" s="90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5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</row>
    <row r="966" spans="1:49" ht="15.75" customHeight="1" x14ac:dyDescent="0.25">
      <c r="A966" s="1"/>
      <c r="B966" s="89"/>
      <c r="C966" s="84"/>
      <c r="D966" s="90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5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</row>
    <row r="967" spans="1:49" ht="15.75" customHeight="1" x14ac:dyDescent="0.25">
      <c r="A967" s="1"/>
      <c r="B967" s="89"/>
      <c r="C967" s="84"/>
      <c r="D967" s="90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5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</row>
    <row r="968" spans="1:49" ht="15.75" customHeight="1" x14ac:dyDescent="0.25">
      <c r="A968" s="1"/>
      <c r="B968" s="89"/>
      <c r="C968" s="84"/>
      <c r="D968" s="90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5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</row>
    <row r="969" spans="1:49" ht="15.75" customHeight="1" x14ac:dyDescent="0.25">
      <c r="A969" s="1"/>
      <c r="B969" s="89"/>
      <c r="C969" s="84"/>
      <c r="D969" s="90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5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</row>
    <row r="970" spans="1:49" ht="15.75" customHeight="1" x14ac:dyDescent="0.25">
      <c r="A970" s="1"/>
      <c r="B970" s="89"/>
      <c r="C970" s="84"/>
      <c r="D970" s="90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5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</row>
    <row r="971" spans="1:49" ht="15.75" customHeight="1" x14ac:dyDescent="0.25">
      <c r="A971" s="1"/>
      <c r="B971" s="89"/>
      <c r="C971" s="84"/>
      <c r="D971" s="90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5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</row>
    <row r="972" spans="1:49" ht="15.75" customHeight="1" x14ac:dyDescent="0.25">
      <c r="A972" s="1"/>
      <c r="B972" s="89"/>
      <c r="C972" s="84"/>
      <c r="D972" s="90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5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</row>
    <row r="973" spans="1:49" ht="15.75" customHeight="1" x14ac:dyDescent="0.25">
      <c r="A973" s="1"/>
      <c r="B973" s="89"/>
      <c r="C973" s="84"/>
      <c r="D973" s="90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5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</row>
    <row r="974" spans="1:49" ht="15.75" customHeight="1" x14ac:dyDescent="0.25">
      <c r="A974" s="1"/>
      <c r="B974" s="89"/>
      <c r="C974" s="84"/>
      <c r="D974" s="90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5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</row>
    <row r="975" spans="1:49" ht="15.75" customHeight="1" x14ac:dyDescent="0.25">
      <c r="A975" s="1"/>
      <c r="B975" s="89"/>
      <c r="C975" s="84"/>
      <c r="D975" s="90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5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</row>
    <row r="976" spans="1:49" ht="15.75" customHeight="1" x14ac:dyDescent="0.25">
      <c r="A976" s="1"/>
      <c r="B976" s="89"/>
      <c r="C976" s="84"/>
      <c r="D976" s="90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5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</row>
    <row r="977" spans="1:49" ht="15.75" customHeight="1" x14ac:dyDescent="0.25">
      <c r="A977" s="1"/>
      <c r="B977" s="89"/>
      <c r="C977" s="84"/>
      <c r="D977" s="90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5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</row>
    <row r="978" spans="1:49" ht="15.75" customHeight="1" x14ac:dyDescent="0.25">
      <c r="A978" s="1"/>
      <c r="B978" s="89"/>
      <c r="C978" s="84"/>
      <c r="D978" s="90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5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</row>
    <row r="979" spans="1:49" ht="15.75" customHeight="1" x14ac:dyDescent="0.25">
      <c r="A979" s="1"/>
      <c r="B979" s="89"/>
      <c r="C979" s="84"/>
      <c r="D979" s="90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5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4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</row>
    <row r="980" spans="1:49" ht="15.75" customHeight="1" x14ac:dyDescent="0.25">
      <c r="A980" s="1"/>
      <c r="B980" s="89"/>
      <c r="C980" s="84"/>
      <c r="D980" s="90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5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4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</row>
    <row r="981" spans="1:49" ht="15.75" customHeight="1" x14ac:dyDescent="0.25">
      <c r="A981" s="1"/>
      <c r="B981" s="89"/>
      <c r="C981" s="84"/>
      <c r="D981" s="90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5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  <c r="AA981" s="84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</row>
    <row r="982" spans="1:49" ht="15.75" customHeight="1" x14ac:dyDescent="0.25">
      <c r="A982" s="1"/>
      <c r="B982" s="89"/>
      <c r="C982" s="84"/>
      <c r="D982" s="90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5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  <c r="AA982" s="84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</row>
    <row r="983" spans="1:49" ht="15.75" customHeight="1" x14ac:dyDescent="0.25">
      <c r="A983" s="1"/>
      <c r="B983" s="89"/>
      <c r="C983" s="84"/>
      <c r="D983" s="90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5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  <c r="AA983" s="84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</row>
    <row r="984" spans="1:49" ht="15.75" customHeight="1" x14ac:dyDescent="0.25">
      <c r="A984" s="1"/>
      <c r="B984" s="89"/>
      <c r="C984" s="84"/>
      <c r="D984" s="90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5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  <c r="AA984" s="84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</row>
    <row r="985" spans="1:49" ht="15.75" customHeight="1" x14ac:dyDescent="0.25">
      <c r="A985" s="1"/>
      <c r="B985" s="89"/>
      <c r="C985" s="84"/>
      <c r="D985" s="90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5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  <c r="AA985" s="84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</row>
    <row r="986" spans="1:49" ht="15.75" customHeight="1" x14ac:dyDescent="0.25">
      <c r="A986" s="1"/>
      <c r="B986" s="89"/>
      <c r="C986" s="84"/>
      <c r="D986" s="90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5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  <c r="AA986" s="84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</row>
    <row r="987" spans="1:49" ht="15.75" customHeight="1" x14ac:dyDescent="0.25">
      <c r="A987" s="1"/>
      <c r="B987" s="89"/>
      <c r="C987" s="84"/>
      <c r="D987" s="90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5"/>
      <c r="P987" s="84"/>
      <c r="Q987" s="84"/>
      <c r="R987" s="84"/>
      <c r="S987" s="84"/>
      <c r="T987" s="84"/>
      <c r="U987" s="84"/>
      <c r="V987" s="84"/>
      <c r="W987" s="84"/>
      <c r="X987" s="84"/>
      <c r="Y987" s="84"/>
      <c r="Z987" s="84"/>
      <c r="AA987" s="84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</row>
    <row r="988" spans="1:49" ht="15.75" customHeight="1" x14ac:dyDescent="0.25">
      <c r="A988" s="1"/>
      <c r="B988" s="89"/>
      <c r="C988" s="84"/>
      <c r="D988" s="90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5"/>
      <c r="P988" s="84"/>
      <c r="Q988" s="84"/>
      <c r="R988" s="84"/>
      <c r="S988" s="84"/>
      <c r="T988" s="84"/>
      <c r="U988" s="84"/>
      <c r="V988" s="84"/>
      <c r="W988" s="84"/>
      <c r="X988" s="84"/>
      <c r="Y988" s="84"/>
      <c r="Z988" s="84"/>
      <c r="AA988" s="84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</row>
    <row r="989" spans="1:49" ht="15.75" customHeight="1" x14ac:dyDescent="0.25">
      <c r="A989" s="1"/>
      <c r="B989" s="89"/>
      <c r="C989" s="84"/>
      <c r="D989" s="90"/>
      <c r="E989" s="84"/>
      <c r="F989" s="84"/>
      <c r="G989" s="84"/>
      <c r="H989" s="84"/>
      <c r="I989" s="84"/>
      <c r="J989" s="84"/>
      <c r="K989" s="84"/>
      <c r="L989" s="84"/>
      <c r="M989" s="84"/>
      <c r="N989" s="84"/>
      <c r="O989" s="85"/>
      <c r="P989" s="84"/>
      <c r="Q989" s="84"/>
      <c r="R989" s="84"/>
      <c r="S989" s="84"/>
      <c r="T989" s="84"/>
      <c r="U989" s="84"/>
      <c r="V989" s="84"/>
      <c r="W989" s="84"/>
      <c r="X989" s="84"/>
      <c r="Y989" s="84"/>
      <c r="Z989" s="84"/>
      <c r="AA989" s="84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</row>
    <row r="990" spans="1:49" ht="15.75" customHeight="1" x14ac:dyDescent="0.25">
      <c r="A990" s="1"/>
      <c r="B990" s="89"/>
      <c r="C990" s="84"/>
      <c r="D990" s="90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85"/>
      <c r="P990" s="84"/>
      <c r="Q990" s="84"/>
      <c r="R990" s="84"/>
      <c r="S990" s="84"/>
      <c r="T990" s="84"/>
      <c r="U990" s="84"/>
      <c r="V990" s="84"/>
      <c r="W990" s="84"/>
      <c r="X990" s="84"/>
      <c r="Y990" s="84"/>
      <c r="Z990" s="84"/>
      <c r="AA990" s="84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</row>
    <row r="991" spans="1:49" ht="15.75" customHeight="1" x14ac:dyDescent="0.25">
      <c r="A991" s="1"/>
      <c r="B991" s="89"/>
      <c r="C991" s="84"/>
      <c r="D991" s="90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85"/>
      <c r="P991" s="84"/>
      <c r="Q991" s="84"/>
      <c r="R991" s="84"/>
      <c r="S991" s="84"/>
      <c r="T991" s="84"/>
      <c r="U991" s="84"/>
      <c r="V991" s="84"/>
      <c r="W991" s="84"/>
      <c r="X991" s="84"/>
      <c r="Y991" s="84"/>
      <c r="Z991" s="84"/>
      <c r="AA991" s="84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</row>
    <row r="992" spans="1:49" ht="15.75" customHeight="1" x14ac:dyDescent="0.25">
      <c r="A992" s="1"/>
      <c r="B992" s="89"/>
      <c r="C992" s="84"/>
      <c r="D992" s="90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5"/>
      <c r="P992" s="84"/>
      <c r="Q992" s="84"/>
      <c r="R992" s="84"/>
      <c r="S992" s="84"/>
      <c r="T992" s="84"/>
      <c r="U992" s="84"/>
      <c r="V992" s="84"/>
      <c r="W992" s="84"/>
      <c r="X992" s="84"/>
      <c r="Y992" s="84"/>
      <c r="Z992" s="84"/>
      <c r="AA992" s="84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</row>
    <row r="993" spans="1:49" ht="15.75" customHeight="1" x14ac:dyDescent="0.25">
      <c r="A993" s="1"/>
      <c r="B993" s="89"/>
      <c r="C993" s="84"/>
      <c r="D993" s="90"/>
      <c r="E993" s="84"/>
      <c r="F993" s="84"/>
      <c r="G993" s="84"/>
      <c r="H993" s="84"/>
      <c r="I993" s="84"/>
      <c r="J993" s="84"/>
      <c r="K993" s="84"/>
      <c r="L993" s="84"/>
      <c r="M993" s="84"/>
      <c r="N993" s="84"/>
      <c r="O993" s="85"/>
      <c r="P993" s="84"/>
      <c r="Q993" s="84"/>
      <c r="R993" s="84"/>
      <c r="S993" s="84"/>
      <c r="T993" s="84"/>
      <c r="U993" s="84"/>
      <c r="V993" s="84"/>
      <c r="W993" s="84"/>
      <c r="X993" s="84"/>
      <c r="Y993" s="84"/>
      <c r="Z993" s="84"/>
      <c r="AA993" s="84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</row>
    <row r="994" spans="1:49" ht="15.75" customHeight="1" x14ac:dyDescent="0.25">
      <c r="A994" s="1"/>
      <c r="B994" s="89"/>
      <c r="C994" s="84"/>
      <c r="D994" s="90"/>
      <c r="E994" s="84"/>
      <c r="F994" s="84"/>
      <c r="G994" s="84"/>
      <c r="H994" s="84"/>
      <c r="I994" s="84"/>
      <c r="J994" s="84"/>
      <c r="K994" s="84"/>
      <c r="L994" s="84"/>
      <c r="M994" s="84"/>
      <c r="N994" s="84"/>
      <c r="O994" s="85"/>
      <c r="P994" s="84"/>
      <c r="Q994" s="84"/>
      <c r="R994" s="84"/>
      <c r="S994" s="84"/>
      <c r="T994" s="84"/>
      <c r="U994" s="84"/>
      <c r="V994" s="84"/>
      <c r="W994" s="84"/>
      <c r="X994" s="84"/>
      <c r="Y994" s="84"/>
      <c r="Z994" s="84"/>
      <c r="AA994" s="84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</row>
    <row r="995" spans="1:49" ht="15.75" customHeight="1" x14ac:dyDescent="0.25">
      <c r="A995" s="1"/>
      <c r="B995" s="89"/>
      <c r="C995" s="84"/>
      <c r="D995" s="90"/>
      <c r="E995" s="84"/>
      <c r="F995" s="84"/>
      <c r="G995" s="84"/>
      <c r="H995" s="84"/>
      <c r="I995" s="84"/>
      <c r="J995" s="84"/>
      <c r="K995" s="84"/>
      <c r="L995" s="84"/>
      <c r="M995" s="84"/>
      <c r="N995" s="84"/>
      <c r="O995" s="85"/>
      <c r="P995" s="84"/>
      <c r="Q995" s="84"/>
      <c r="R995" s="84"/>
      <c r="S995" s="84"/>
      <c r="T995" s="84"/>
      <c r="U995" s="84"/>
      <c r="V995" s="84"/>
      <c r="W995" s="84"/>
      <c r="X995" s="84"/>
      <c r="Y995" s="84"/>
      <c r="Z995" s="84"/>
      <c r="AA995" s="84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</row>
    <row r="996" spans="1:49" ht="15.75" customHeight="1" x14ac:dyDescent="0.25">
      <c r="A996" s="1"/>
      <c r="B996" s="89"/>
      <c r="C996" s="84"/>
      <c r="D996" s="90"/>
      <c r="E996" s="84"/>
      <c r="F996" s="84"/>
      <c r="G996" s="84"/>
      <c r="H996" s="84"/>
      <c r="I996" s="84"/>
      <c r="J996" s="84"/>
      <c r="K996" s="84"/>
      <c r="L996" s="84"/>
      <c r="M996" s="84"/>
      <c r="N996" s="84"/>
      <c r="O996" s="85"/>
      <c r="P996" s="84"/>
      <c r="Q996" s="84"/>
      <c r="R996" s="84"/>
      <c r="S996" s="84"/>
      <c r="T996" s="84"/>
      <c r="U996" s="84"/>
      <c r="V996" s="84"/>
      <c r="W996" s="84"/>
      <c r="X996" s="84"/>
      <c r="Y996" s="84"/>
      <c r="Z996" s="84"/>
      <c r="AA996" s="84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</row>
    <row r="997" spans="1:49" ht="15.75" customHeight="1" x14ac:dyDescent="0.25">
      <c r="A997" s="1"/>
      <c r="B997" s="89"/>
      <c r="C997" s="84"/>
      <c r="D997" s="90"/>
      <c r="E997" s="84"/>
      <c r="F997" s="84"/>
      <c r="G997" s="84"/>
      <c r="H997" s="84"/>
      <c r="I997" s="84"/>
      <c r="J997" s="84"/>
      <c r="K997" s="84"/>
      <c r="L997" s="84"/>
      <c r="M997" s="84"/>
      <c r="N997" s="84"/>
      <c r="O997" s="85"/>
      <c r="P997" s="84"/>
      <c r="Q997" s="84"/>
      <c r="R997" s="84"/>
      <c r="S997" s="84"/>
      <c r="T997" s="84"/>
      <c r="U997" s="84"/>
      <c r="V997" s="84"/>
      <c r="W997" s="84"/>
      <c r="X997" s="84"/>
      <c r="Y997" s="84"/>
      <c r="Z997" s="84"/>
      <c r="AA997" s="84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</row>
    <row r="998" spans="1:49" ht="15.75" customHeight="1" x14ac:dyDescent="0.25">
      <c r="A998" s="1"/>
      <c r="B998" s="89"/>
      <c r="C998" s="84"/>
      <c r="D998" s="90"/>
      <c r="E998" s="84"/>
      <c r="F998" s="84"/>
      <c r="G998" s="84"/>
      <c r="H998" s="84"/>
      <c r="I998" s="84"/>
      <c r="J998" s="84"/>
      <c r="K998" s="84"/>
      <c r="L998" s="84"/>
      <c r="M998" s="84"/>
      <c r="N998" s="84"/>
      <c r="O998" s="85"/>
      <c r="P998" s="84"/>
      <c r="Q998" s="84"/>
      <c r="R998" s="84"/>
      <c r="S998" s="84"/>
      <c r="T998" s="84"/>
      <c r="U998" s="84"/>
      <c r="V998" s="84"/>
      <c r="W998" s="84"/>
      <c r="X998" s="84"/>
      <c r="Y998" s="84"/>
      <c r="Z998" s="84"/>
      <c r="AA998" s="84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</row>
    <row r="999" spans="1:49" ht="15.75" customHeight="1" x14ac:dyDescent="0.25">
      <c r="A999" s="1"/>
      <c r="B999" s="89"/>
      <c r="C999" s="84"/>
      <c r="D999" s="90"/>
      <c r="E999" s="84"/>
      <c r="F999" s="84"/>
      <c r="G999" s="84"/>
      <c r="H999" s="84"/>
      <c r="I999" s="84"/>
      <c r="J999" s="84"/>
      <c r="K999" s="84"/>
      <c r="L999" s="84"/>
      <c r="M999" s="84"/>
      <c r="N999" s="84"/>
      <c r="O999" s="85"/>
      <c r="P999" s="84"/>
      <c r="Q999" s="84"/>
      <c r="R999" s="84"/>
      <c r="S999" s="84"/>
      <c r="T999" s="84"/>
      <c r="U999" s="84"/>
      <c r="V999" s="84"/>
      <c r="W999" s="84"/>
      <c r="X999" s="84"/>
      <c r="Y999" s="84"/>
      <c r="Z999" s="84"/>
      <c r="AA999" s="84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</row>
    <row r="1000" spans="1:49" ht="15.75" customHeight="1" x14ac:dyDescent="0.25">
      <c r="A1000" s="1"/>
      <c r="B1000" s="89"/>
      <c r="C1000" s="84"/>
      <c r="D1000" s="90"/>
      <c r="E1000" s="84"/>
      <c r="F1000" s="84"/>
      <c r="G1000" s="84"/>
      <c r="H1000" s="84"/>
      <c r="I1000" s="84"/>
      <c r="J1000" s="84"/>
      <c r="K1000" s="84"/>
      <c r="L1000" s="84"/>
      <c r="M1000" s="84"/>
      <c r="N1000" s="84"/>
      <c r="O1000" s="85"/>
      <c r="P1000" s="84"/>
      <c r="Q1000" s="84"/>
      <c r="R1000" s="84"/>
      <c r="S1000" s="84"/>
      <c r="T1000" s="84"/>
      <c r="U1000" s="84"/>
      <c r="V1000" s="84"/>
      <c r="W1000" s="84"/>
      <c r="X1000" s="84"/>
      <c r="Y1000" s="84"/>
      <c r="Z1000" s="84"/>
      <c r="AA1000" s="84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</row>
    <row r="1001" spans="1:49" ht="15.75" customHeight="1" x14ac:dyDescent="0.25">
      <c r="A1001" s="1"/>
      <c r="B1001" s="89"/>
      <c r="C1001" s="84"/>
      <c r="D1001" s="90"/>
      <c r="E1001" s="84"/>
      <c r="F1001" s="84"/>
      <c r="G1001" s="84"/>
      <c r="H1001" s="84"/>
      <c r="I1001" s="84"/>
      <c r="J1001" s="84"/>
      <c r="K1001" s="84"/>
      <c r="L1001" s="84"/>
      <c r="M1001" s="84"/>
      <c r="N1001" s="84"/>
      <c r="O1001" s="85"/>
      <c r="P1001" s="84"/>
      <c r="Q1001" s="84"/>
      <c r="R1001" s="84"/>
      <c r="S1001" s="84"/>
      <c r="T1001" s="84"/>
      <c r="U1001" s="84"/>
      <c r="V1001" s="84"/>
      <c r="W1001" s="84"/>
      <c r="X1001" s="84"/>
      <c r="Y1001" s="84"/>
      <c r="Z1001" s="84"/>
      <c r="AA1001" s="84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</row>
    <row r="1002" spans="1:49" ht="15.75" customHeight="1" x14ac:dyDescent="0.25">
      <c r="A1002" s="1"/>
      <c r="B1002" s="89"/>
      <c r="C1002" s="84"/>
      <c r="D1002" s="90"/>
      <c r="E1002" s="84"/>
      <c r="F1002" s="84"/>
      <c r="G1002" s="84"/>
      <c r="H1002" s="84"/>
      <c r="I1002" s="84"/>
      <c r="J1002" s="84"/>
      <c r="K1002" s="84"/>
      <c r="L1002" s="84"/>
      <c r="M1002" s="84"/>
      <c r="N1002" s="84"/>
      <c r="O1002" s="85"/>
      <c r="P1002" s="84"/>
      <c r="Q1002" s="84"/>
      <c r="R1002" s="84"/>
      <c r="S1002" s="84"/>
      <c r="T1002" s="84"/>
      <c r="U1002" s="84"/>
      <c r="V1002" s="84"/>
      <c r="W1002" s="84"/>
      <c r="X1002" s="84"/>
      <c r="Y1002" s="84"/>
      <c r="Z1002" s="84"/>
      <c r="AA1002" s="84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</row>
    <row r="1003" spans="1:49" ht="15.75" customHeight="1" x14ac:dyDescent="0.25">
      <c r="A1003" s="1"/>
      <c r="B1003" s="89"/>
      <c r="C1003" s="84"/>
      <c r="D1003" s="90"/>
      <c r="E1003" s="84"/>
      <c r="F1003" s="84"/>
      <c r="G1003" s="84"/>
      <c r="H1003" s="84"/>
      <c r="I1003" s="84"/>
      <c r="J1003" s="84"/>
      <c r="K1003" s="84"/>
      <c r="L1003" s="84"/>
      <c r="M1003" s="84"/>
      <c r="N1003" s="84"/>
      <c r="O1003" s="85"/>
      <c r="P1003" s="84"/>
      <c r="Q1003" s="84"/>
      <c r="R1003" s="84"/>
      <c r="S1003" s="84"/>
      <c r="T1003" s="84"/>
      <c r="U1003" s="84"/>
      <c r="V1003" s="84"/>
      <c r="W1003" s="84"/>
      <c r="X1003" s="84"/>
      <c r="Y1003" s="84"/>
      <c r="Z1003" s="84"/>
      <c r="AA1003" s="84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</row>
    <row r="1004" spans="1:49" ht="15.75" customHeight="1" x14ac:dyDescent="0.25">
      <c r="A1004" s="1"/>
      <c r="B1004" s="89"/>
      <c r="C1004" s="84"/>
      <c r="D1004" s="90"/>
      <c r="E1004" s="84"/>
      <c r="F1004" s="84"/>
      <c r="G1004" s="84"/>
      <c r="H1004" s="84"/>
      <c r="I1004" s="84"/>
      <c r="J1004" s="84"/>
      <c r="K1004" s="84"/>
      <c r="L1004" s="84"/>
      <c r="M1004" s="84"/>
      <c r="N1004" s="84"/>
      <c r="O1004" s="85"/>
      <c r="P1004" s="84"/>
      <c r="Q1004" s="84"/>
      <c r="R1004" s="84"/>
      <c r="S1004" s="84"/>
      <c r="T1004" s="84"/>
      <c r="U1004" s="84"/>
      <c r="V1004" s="84"/>
      <c r="W1004" s="84"/>
      <c r="X1004" s="84"/>
      <c r="Y1004" s="84"/>
      <c r="Z1004" s="84"/>
      <c r="AA1004" s="84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</row>
    <row r="1005" spans="1:49" ht="15.75" customHeight="1" x14ac:dyDescent="0.25">
      <c r="A1005" s="1"/>
      <c r="B1005" s="89"/>
      <c r="C1005" s="84"/>
      <c r="D1005" s="90"/>
      <c r="E1005" s="84"/>
      <c r="F1005" s="84"/>
      <c r="G1005" s="84"/>
      <c r="H1005" s="84"/>
      <c r="I1005" s="84"/>
      <c r="J1005" s="84"/>
      <c r="K1005" s="84"/>
      <c r="L1005" s="84"/>
      <c r="M1005" s="84"/>
      <c r="N1005" s="84"/>
      <c r="O1005" s="85"/>
      <c r="P1005" s="84"/>
      <c r="Q1005" s="84"/>
      <c r="R1005" s="84"/>
      <c r="S1005" s="84"/>
      <c r="T1005" s="84"/>
      <c r="U1005" s="84"/>
      <c r="V1005" s="84"/>
      <c r="W1005" s="84"/>
      <c r="X1005" s="84"/>
      <c r="Y1005" s="84"/>
      <c r="Z1005" s="84"/>
      <c r="AA1005" s="84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</row>
    <row r="1006" spans="1:49" ht="15.75" customHeight="1" x14ac:dyDescent="0.25">
      <c r="A1006" s="1"/>
      <c r="B1006" s="89"/>
      <c r="C1006" s="84"/>
      <c r="D1006" s="90"/>
      <c r="E1006" s="84"/>
      <c r="F1006" s="84"/>
      <c r="G1006" s="84"/>
      <c r="H1006" s="84"/>
      <c r="I1006" s="84"/>
      <c r="J1006" s="84"/>
      <c r="K1006" s="84"/>
      <c r="L1006" s="84"/>
      <c r="M1006" s="84"/>
      <c r="N1006" s="84"/>
      <c r="O1006" s="85"/>
      <c r="P1006" s="84"/>
      <c r="Q1006" s="84"/>
      <c r="R1006" s="84"/>
      <c r="S1006" s="84"/>
      <c r="T1006" s="84"/>
      <c r="U1006" s="84"/>
      <c r="V1006" s="84"/>
      <c r="W1006" s="84"/>
      <c r="X1006" s="84"/>
      <c r="Y1006" s="84"/>
      <c r="Z1006" s="84"/>
      <c r="AA1006" s="84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</row>
    <row r="1007" spans="1:49" ht="15.75" customHeight="1" x14ac:dyDescent="0.25">
      <c r="A1007" s="1"/>
      <c r="B1007" s="89"/>
      <c r="C1007" s="84"/>
      <c r="D1007" s="90"/>
      <c r="E1007" s="84"/>
      <c r="F1007" s="84"/>
      <c r="G1007" s="84"/>
      <c r="H1007" s="84"/>
      <c r="I1007" s="84"/>
      <c r="J1007" s="84"/>
      <c r="K1007" s="84"/>
      <c r="L1007" s="84"/>
      <c r="M1007" s="84"/>
      <c r="N1007" s="84"/>
      <c r="O1007" s="85"/>
      <c r="P1007" s="84"/>
      <c r="Q1007" s="84"/>
      <c r="R1007" s="84"/>
      <c r="S1007" s="84"/>
      <c r="T1007" s="84"/>
      <c r="U1007" s="84"/>
      <c r="V1007" s="84"/>
      <c r="W1007" s="84"/>
      <c r="X1007" s="84"/>
      <c r="Y1007" s="84"/>
      <c r="Z1007" s="84"/>
      <c r="AA1007" s="84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</row>
    <row r="1008" spans="1:49" ht="15.75" customHeight="1" x14ac:dyDescent="0.25">
      <c r="A1008" s="1"/>
      <c r="B1008" s="89"/>
      <c r="C1008" s="84"/>
      <c r="D1008" s="90"/>
      <c r="E1008" s="84"/>
      <c r="F1008" s="84"/>
      <c r="G1008" s="84"/>
      <c r="H1008" s="84"/>
      <c r="I1008" s="84"/>
      <c r="J1008" s="84"/>
      <c r="K1008" s="84"/>
      <c r="L1008" s="84"/>
      <c r="M1008" s="84"/>
      <c r="N1008" s="84"/>
      <c r="O1008" s="85"/>
      <c r="P1008" s="84"/>
      <c r="Q1008" s="84"/>
      <c r="R1008" s="84"/>
      <c r="S1008" s="84"/>
      <c r="T1008" s="84"/>
      <c r="U1008" s="84"/>
      <c r="V1008" s="84"/>
      <c r="W1008" s="84"/>
      <c r="X1008" s="84"/>
      <c r="Y1008" s="84"/>
      <c r="Z1008" s="84"/>
      <c r="AA1008" s="84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</row>
    <row r="1009" spans="1:49" ht="15.75" customHeight="1" x14ac:dyDescent="0.25">
      <c r="A1009" s="1"/>
      <c r="B1009" s="89"/>
      <c r="C1009" s="84"/>
      <c r="D1009" s="90"/>
      <c r="E1009" s="84"/>
      <c r="F1009" s="84"/>
      <c r="G1009" s="84"/>
      <c r="H1009" s="84"/>
      <c r="I1009" s="84"/>
      <c r="J1009" s="84"/>
      <c r="K1009" s="84"/>
      <c r="L1009" s="84"/>
      <c r="M1009" s="84"/>
      <c r="N1009" s="84"/>
      <c r="O1009" s="85"/>
      <c r="P1009" s="84"/>
      <c r="Q1009" s="84"/>
      <c r="R1009" s="84"/>
      <c r="S1009" s="84"/>
      <c r="T1009" s="84"/>
      <c r="U1009" s="84"/>
      <c r="V1009" s="84"/>
      <c r="W1009" s="84"/>
      <c r="X1009" s="84"/>
      <c r="Y1009" s="84"/>
      <c r="Z1009" s="84"/>
      <c r="AA1009" s="84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</row>
  </sheetData>
  <mergeCells count="31">
    <mergeCell ref="A5:Z5"/>
    <mergeCell ref="A1:H1"/>
    <mergeCell ref="A2:H2"/>
    <mergeCell ref="O2:Z2"/>
    <mergeCell ref="A3:H3"/>
    <mergeCell ref="O3:Z3"/>
    <mergeCell ref="A6:Z6"/>
    <mergeCell ref="A8:A9"/>
    <mergeCell ref="B8:B9"/>
    <mergeCell ref="C8:C9"/>
    <mergeCell ref="D8:D9"/>
    <mergeCell ref="E8:K8"/>
    <mergeCell ref="L8:S8"/>
    <mergeCell ref="T8:AA8"/>
    <mergeCell ref="B10:B19"/>
    <mergeCell ref="B20:B37"/>
    <mergeCell ref="A38:C38"/>
    <mergeCell ref="A39:C39"/>
    <mergeCell ref="B40:B41"/>
    <mergeCell ref="B42:B43"/>
    <mergeCell ref="B44:B45"/>
    <mergeCell ref="B46:B47"/>
    <mergeCell ref="B48:B49"/>
    <mergeCell ref="B50:B53"/>
    <mergeCell ref="O63:Y63"/>
    <mergeCell ref="A54:C54"/>
    <mergeCell ref="A55:C55"/>
    <mergeCell ref="N57:AA57"/>
    <mergeCell ref="C58:H58"/>
    <mergeCell ref="O58:Y58"/>
    <mergeCell ref="O59:Y59"/>
  </mergeCells>
  <pageMargins left="0" right="0" top="0.25" bottom="0.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ĐIỂM RÈN LUYỆN</vt:lpstr>
      <vt:lpstr>TỔNG HỢP</vt:lpstr>
      <vt:lpstr>'ĐIỂM RÈN LUYỆN'!Print_Titles</vt:lpstr>
      <vt:lpstr>'TỔNG HỢP'!Print_Titles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PC</dc:creator>
  <cp:lastModifiedBy>Trang PC</cp:lastModifiedBy>
  <cp:lastPrinted>2022-06-13T08:47:57Z</cp:lastPrinted>
  <dcterms:created xsi:type="dcterms:W3CDTF">2022-05-30T07:24:56Z</dcterms:created>
  <dcterms:modified xsi:type="dcterms:W3CDTF">2022-06-23T01:45:38Z</dcterms:modified>
</cp:coreProperties>
</file>