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UONG TRANG 2017\HK6 K28\HK6\"/>
    </mc:Choice>
  </mc:AlternateContent>
  <xr:revisionPtr revIDLastSave="0" documentId="8_{301CEF0D-14B9-4DE4-8171-E4F43824446C}" xr6:coauthVersionLast="34" xr6:coauthVersionMax="34" xr10:uidLastSave="{00000000-0000-0000-0000-000000000000}"/>
  <bookViews>
    <workbookView xWindow="0" yWindow="0" windowWidth="24000" windowHeight="9525" xr2:uid="{E09FE128-FE63-4BE8-8A88-AB5EE69E0A53}"/>
  </bookViews>
  <sheets>
    <sheet name="TC 6A -ok" sheetId="1" r:id="rId1"/>
  </sheets>
  <definedNames>
    <definedName name="_xlnm._FilterDatabase" localSheetId="0" hidden="1">'TC 6A -ok'!$A$9:$HP$57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0" i="1" l="1"/>
  <c r="H70" i="1"/>
  <c r="G70" i="1"/>
  <c r="F70" i="1"/>
  <c r="E70" i="1"/>
  <c r="D70" i="1"/>
  <c r="C70" i="1"/>
  <c r="J70" i="1" s="1"/>
  <c r="J69" i="1"/>
  <c r="J68" i="1"/>
  <c r="J66" i="1"/>
  <c r="J65" i="1"/>
  <c r="I64" i="1"/>
  <c r="H64" i="1"/>
  <c r="G64" i="1"/>
  <c r="F64" i="1"/>
  <c r="E64" i="1"/>
  <c r="D64" i="1"/>
  <c r="J64" i="1" s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H67" i="1" s="1"/>
  <c r="E67" i="1" l="1"/>
  <c r="I67" i="1"/>
  <c r="F67" i="1"/>
  <c r="C67" i="1"/>
  <c r="G67" i="1"/>
  <c r="D67" i="1"/>
  <c r="J67" i="1" l="1"/>
</calcChain>
</file>

<file path=xl/sharedStrings.xml><?xml version="1.0" encoding="utf-8"?>
<sst xmlns="http://schemas.openxmlformats.org/spreadsheetml/2006/main" count="182" uniqueCount="80">
  <si>
    <t>TRƯỜNG CAO ĐẲNG SƯ PHẠM</t>
  </si>
  <si>
    <t>TRUNG ƯƠNG TP. HỒ CHÍ MINH</t>
  </si>
  <si>
    <t>KHOA : GIÁO DỤC MẦM NON</t>
  </si>
  <si>
    <t>BẢNG TỔNG HỢP KẾT QUẢ ĐÁNH GIÁ SINH VIÊN</t>
  </si>
  <si>
    <t>HỌC KỲ  II NĂM HỌC 2017 - 2018</t>
  </si>
  <si>
    <t xml:space="preserve"> </t>
  </si>
  <si>
    <t>LỚP:  6A</t>
  </si>
  <si>
    <t>TT</t>
  </si>
  <si>
    <t>MSSV</t>
  </si>
  <si>
    <t>HỌ VÀ TÊN SINH VIÊN</t>
  </si>
  <si>
    <t>HỌC TẬP</t>
  </si>
  <si>
    <t>RÈN LUYỆN</t>
  </si>
  <si>
    <t xml:space="preserve">XL </t>
  </si>
  <si>
    <t>GHI CHÚ</t>
  </si>
  <si>
    <t>ĐIỂM</t>
  </si>
  <si>
    <t>XẾP LOẠI</t>
  </si>
  <si>
    <t xml:space="preserve">ĐIỂM </t>
  </si>
  <si>
    <t>THI ĐUA</t>
  </si>
  <si>
    <t>Huỳnh Hà Anh</t>
  </si>
  <si>
    <t>Giỏi</t>
  </si>
  <si>
    <t>Lê Thị Diễm</t>
  </si>
  <si>
    <t>Nguyễn Thị Thu Hiền</t>
  </si>
  <si>
    <t>Nguyễn Thị Mộng Kha</t>
  </si>
  <si>
    <t>Nguyễn Thị Thùy Linh</t>
  </si>
  <si>
    <t>Ngô Thị Sinh Nam</t>
  </si>
  <si>
    <t>Cao Thị Kim Ngân</t>
  </si>
  <si>
    <t>Võ Thị Kim Ngân</t>
  </si>
  <si>
    <t>Phạm Thị Thảo Nguyên</t>
  </si>
  <si>
    <t>Dương Thị Nguyệt</t>
  </si>
  <si>
    <t>Luyện Thị Thanh Nhàn</t>
  </si>
  <si>
    <t>Nguyễn Thiện Yến Nhi</t>
  </si>
  <si>
    <t>Nguyễn Ngọc Mỹ Phụng</t>
  </si>
  <si>
    <t>Nguyễn Anh Thúy Quyên</t>
  </si>
  <si>
    <t>Võ Thị Hồng Thắm</t>
  </si>
  <si>
    <t>Nguyễn Thị Hoàng Thư</t>
  </si>
  <si>
    <t>Trần Ngọc Châu Đan</t>
  </si>
  <si>
    <t>Kém</t>
  </si>
  <si>
    <t>Võ Thị Diệu Hiền</t>
  </si>
  <si>
    <t>Khá</t>
  </si>
  <si>
    <t>Phan Thị Thu Cúc</t>
  </si>
  <si>
    <t>Trần Thị Ngọc Diễm</t>
  </si>
  <si>
    <t>Huỳnh Thị Mỹ Duyên</t>
  </si>
  <si>
    <t>Bùi Thị Anh Đào</t>
  </si>
  <si>
    <t>Bùi Thị Kim Hà</t>
  </si>
  <si>
    <t>Nguyễn Thị Nguyệt</t>
  </si>
  <si>
    <t>Lê Thị Tuyết Nhung</t>
  </si>
  <si>
    <t>Nguyễn Ngọc Quỳnh Như</t>
  </si>
  <si>
    <t>Trần Thị Cẩm Thu</t>
  </si>
  <si>
    <t>Trần Thị Yến Thu</t>
  </si>
  <si>
    <t>Nguyễn Võ Thanh Thúy</t>
  </si>
  <si>
    <t>Nguyễn Thị Minh Thư</t>
  </si>
  <si>
    <t>Nguyễn Thị Thương</t>
  </si>
  <si>
    <t>Nguyễn Lê Cẩm Tiên</t>
  </si>
  <si>
    <t>Nguyễn Thị Kim Tuyền</t>
  </si>
  <si>
    <t>Hồ Thị Kiều Trang</t>
  </si>
  <si>
    <t>Đỗ Bích Trâm</t>
  </si>
  <si>
    <t>Nguyễn Thị Kim Trâm</t>
  </si>
  <si>
    <t>Hồ Thị Ngọc Trinh</t>
  </si>
  <si>
    <t>Nguyễn Thùy Vân</t>
  </si>
  <si>
    <t>Hà Hữu Tường Vy</t>
  </si>
  <si>
    <t>Nguyễn Thị Kim Yến</t>
  </si>
  <si>
    <t>Lê Thị Diễm Trinh</t>
  </si>
  <si>
    <t>TB khá</t>
  </si>
  <si>
    <t>Nguyễn Thị Tuyết Nhi</t>
  </si>
  <si>
    <t>TB Khá</t>
  </si>
  <si>
    <t>Lại Thị Minh Phương</t>
  </si>
  <si>
    <t>Trung bình</t>
  </si>
  <si>
    <t>Thành phố Hồ Chí Minh, ngày  20   tháng   06   năm 2018</t>
  </si>
  <si>
    <t>Cố vấn học tập</t>
  </si>
  <si>
    <t>Ban chủ nhiệm Khoa</t>
  </si>
  <si>
    <t>Vương Thị Cẩm Vân</t>
  </si>
  <si>
    <t>XS</t>
  </si>
  <si>
    <t>G</t>
  </si>
  <si>
    <t>K</t>
  </si>
  <si>
    <t>TBK</t>
  </si>
  <si>
    <t>TB</t>
  </si>
  <si>
    <t>Y</t>
  </si>
  <si>
    <t>KÉM</t>
  </si>
  <si>
    <t>T</t>
  </si>
  <si>
    <t>XẾP LOẠI THI ĐUA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</si>
</sst>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"/>
      <family val="2"/>
    </font>
    <font>
      <sz val="11"/>
      <name val="Times New Roman"/>
      <family val="1"/>
    </font>
    <font>
      <sz val="13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sz val="13"/>
      <color rgb="FF000000"/>
      <name val="Arial"/>
      <family val="2"/>
    </font>
    <font>
      <sz val="13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6"/>
      <name val="Times New Roman"/>
      <family val="1"/>
    </font>
    <font>
      <sz val="16"/>
      <color rgb="FF000000"/>
      <name val="Times New Roman"/>
      <family val="1"/>
    </font>
    <font>
      <i/>
      <sz val="13"/>
      <name val="Times New Roman"/>
      <family val="1"/>
    </font>
    <font>
      <sz val="13"/>
      <color rgb="FF000000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2" borderId="0" xfId="0" applyFont="1" applyFill="1" applyAlignment="1"/>
    <xf numFmtId="0" fontId="0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0" xfId="0" applyFont="1" applyFill="1" applyAlignment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9" fillId="2" borderId="4" xfId="0" applyFont="1" applyFill="1" applyBorder="1"/>
    <xf numFmtId="0" fontId="8" fillId="3" borderId="5" xfId="0" applyFont="1" applyFill="1" applyBorder="1" applyAlignment="1">
      <alignment horizontal="center" vertical="center"/>
    </xf>
    <xf numFmtId="0" fontId="10" fillId="0" borderId="0" xfId="0" applyFont="1" applyAlignment="1"/>
    <xf numFmtId="0" fontId="9" fillId="2" borderId="6" xfId="0" applyFont="1" applyFill="1" applyBorder="1"/>
    <xf numFmtId="0" fontId="11" fillId="3" borderId="5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vertical="center" wrapText="1"/>
    </xf>
    <xf numFmtId="0" fontId="13" fillId="2" borderId="0" xfId="0" applyFont="1" applyFill="1" applyAlignment="1"/>
    <xf numFmtId="0" fontId="13" fillId="0" borderId="0" xfId="0" applyFont="1" applyAlignment="1"/>
    <xf numFmtId="0" fontId="14" fillId="0" borderId="0" xfId="0" applyFont="1" applyAlignment="1"/>
    <xf numFmtId="0" fontId="13" fillId="3" borderId="0" xfId="0" applyFont="1" applyFill="1" applyBorder="1" applyAlignment="1"/>
    <xf numFmtId="0" fontId="13" fillId="5" borderId="0" xfId="0" applyFont="1" applyFill="1" applyBorder="1" applyAlignment="1"/>
    <xf numFmtId="0" fontId="13" fillId="4" borderId="0" xfId="0" applyFont="1" applyFill="1" applyBorder="1" applyAlignment="1"/>
    <xf numFmtId="0" fontId="13" fillId="6" borderId="0" xfId="0" applyFont="1" applyFill="1" applyBorder="1" applyAlignment="1"/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6" fillId="2" borderId="0" xfId="0" applyFont="1" applyFill="1" applyAlignment="1"/>
    <xf numFmtId="0" fontId="16" fillId="2" borderId="0" xfId="0" applyFont="1" applyFill="1" applyAlignment="1"/>
    <xf numFmtId="0" fontId="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2" borderId="0" xfId="0" applyFont="1" applyFill="1" applyAlignment="1"/>
    <xf numFmtId="0" fontId="9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/>
    <xf numFmtId="0" fontId="9" fillId="5" borderId="0" xfId="0" applyFont="1" applyFill="1" applyBorder="1" applyAlignment="1"/>
    <xf numFmtId="0" fontId="8" fillId="5" borderId="5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11" fillId="5" borderId="0" xfId="0" applyFont="1" applyFill="1" applyBorder="1" applyAlignment="1"/>
    <xf numFmtId="0" fontId="11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right"/>
    </xf>
    <xf numFmtId="0" fontId="11" fillId="6" borderId="0" xfId="0" applyFont="1" applyFill="1" applyBorder="1" applyAlignment="1">
      <alignment horizontal="center"/>
    </xf>
    <xf numFmtId="0" fontId="17" fillId="5" borderId="0" xfId="0" applyFont="1" applyFill="1" applyBorder="1" applyAlignment="1"/>
    <xf numFmtId="0" fontId="17" fillId="5" borderId="0" xfId="0" applyFont="1" applyFill="1" applyBorder="1" applyAlignment="1">
      <alignment horizontal="center"/>
    </xf>
    <xf numFmtId="0" fontId="18" fillId="5" borderId="0" xfId="0" applyFont="1" applyFill="1" applyBorder="1" applyAlignment="1">
      <alignment horizontal="center"/>
    </xf>
    <xf numFmtId="0" fontId="17" fillId="3" borderId="0" xfId="0" applyFont="1" applyFill="1" applyBorder="1" applyAlignment="1"/>
    <xf numFmtId="0" fontId="17" fillId="5" borderId="0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419100</xdr:colOff>
      <xdr:row>0</xdr:row>
      <xdr:rowOff>57150</xdr:rowOff>
    </xdr:from>
    <xdr:to>
      <xdr:col>9</xdr:col>
      <xdr:colOff>203588</xdr:colOff>
      <xdr:row>2</xdr:row>
      <xdr:rowOff>66675</xdr:rowOff>
    </xdr:to>
    <xdr:sp macro="" textlink="">
      <xdr:nvSpPr>
        <xdr:cNvPr id="2" name="Shape 1083">
          <a:extLst>
            <a:ext uri="{FF2B5EF4-FFF2-40B4-BE49-F238E27FC236}">
              <a16:creationId xmlns:a16="http://schemas.microsoft.com/office/drawing/2014/main" id="{FB9C4924-C6F1-45A4-8FF6-435F6481BC1A}"/>
            </a:ext>
          </a:extLst>
        </xdr:cNvPr>
        <xdr:cNvSpPr/>
      </xdr:nvSpPr>
      <xdr:spPr>
        <a:xfrm>
          <a:off x="7134225" y="57150"/>
          <a:ext cx="1432313" cy="428625"/>
        </a:xfrm>
        <a:prstGeom prst="rect">
          <a:avLst/>
        </a:prstGeom>
        <a:solidFill>
          <a:srgbClr val="FFFFFF"/>
        </a:solidFill>
        <a:ln cap="flat" cmpd="sng" algn="ctr">
          <a:noFill/>
          <a:miter lim="800000"/>
          <a:headEnd/>
          <a:tailEnd/>
        </a:ln>
      </xdr:spPr>
      <xdr:txBody>
        <a:bodyPr rot="0" anchor="t"/>
        <a:lstStyle/>
        <a:p>
          <a:pPr lvl="0" algn="l"/>
          <a:r>
            <a:rPr sz="1300" b="1" i="1" u="none" strike="noStrike">
              <a:solidFill>
                <a:srgbClr val="000000"/>
              </a:solidFill>
              <a:latin typeface="Times New Roman"/>
            </a:rPr>
            <a:t>QT-CTSV-07-03</a:t>
          </a:r>
        </a:p>
        <a:p>
          <a:pPr lvl="0" algn="l"/>
          <a:endParaRPr/>
        </a:p>
      </xdr:txBody>
    </xdr:sp>
    <xdr:clientData fLocksWithSheet="0"/>
  </xdr:twoCellAnchor>
  <xdr:twoCellAnchor>
    <xdr:from>
      <xdr:col>1</xdr:col>
      <xdr:colOff>0</xdr:colOff>
      <xdr:row>3</xdr:row>
      <xdr:rowOff>0</xdr:rowOff>
    </xdr:from>
    <xdr:to>
      <xdr:col>2</xdr:col>
      <xdr:colOff>523875</xdr:colOff>
      <xdr:row>3</xdr:row>
      <xdr:rowOff>0</xdr:rowOff>
    </xdr:to>
    <xdr:sp macro="" textlink="">
      <xdr:nvSpPr>
        <xdr:cNvPr id="3" name="Shape 1084">
          <a:extLst>
            <a:ext uri="{FF2B5EF4-FFF2-40B4-BE49-F238E27FC236}">
              <a16:creationId xmlns:a16="http://schemas.microsoft.com/office/drawing/2014/main" id="{C891EF3C-EB76-4BA8-8714-66C3E6B2F11B}"/>
            </a:ext>
          </a:extLst>
        </xdr:cNvPr>
        <xdr:cNvSpPr>
          <a:spLocks noChangeShapeType="1"/>
        </xdr:cNvSpPr>
      </xdr:nvSpPr>
      <xdr:spPr bwMode="auto">
        <a:xfrm>
          <a:off x="314325" y="628650"/>
          <a:ext cx="1362075" cy="0"/>
        </a:xfrm>
        <a:prstGeom prst="line">
          <a:avLst/>
        </a:prstGeom>
        <a:noFill/>
        <a:ln w="9525" algn="ctr">
          <a:solidFill>
            <a:srgbClr val="40808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B50F9-49D7-4B68-B13C-C3908786A97C}">
  <dimension ref="A1:HP72"/>
  <sheetViews>
    <sheetView tabSelected="1" zoomScale="90" zoomScaleNormal="90" workbookViewId="0">
      <selection activeCell="B10" sqref="B10:I54"/>
    </sheetView>
  </sheetViews>
  <sheetFormatPr defaultColWidth="14.42578125" defaultRowHeight="15" customHeight="1" x14ac:dyDescent="0.2"/>
  <cols>
    <col min="1" max="1" width="4.7109375" style="6" customWidth="1"/>
    <col min="2" max="2" width="12.5703125" style="6" customWidth="1"/>
    <col min="3" max="3" width="25.7109375" style="6" customWidth="1"/>
    <col min="4" max="4" width="14.42578125" style="6" customWidth="1"/>
    <col min="5" max="6" width="14.42578125" style="49" customWidth="1"/>
    <col min="7" max="8" width="14.42578125" style="6" customWidth="1"/>
    <col min="9" max="9" width="10.28515625" style="6" customWidth="1"/>
    <col min="10" max="10" width="8" style="50" customWidth="1"/>
    <col min="11" max="224" width="8" style="6" customWidth="1"/>
    <col min="225" max="256" width="14.42578125" style="6"/>
    <col min="257" max="257" width="4.7109375" style="6" customWidth="1"/>
    <col min="258" max="258" width="12.5703125" style="6" customWidth="1"/>
    <col min="259" max="259" width="25.7109375" style="6" customWidth="1"/>
    <col min="260" max="264" width="14.42578125" style="6"/>
    <col min="265" max="265" width="10.28515625" style="6" customWidth="1"/>
    <col min="266" max="480" width="8" style="6" customWidth="1"/>
    <col min="481" max="512" width="14.42578125" style="6"/>
    <col min="513" max="513" width="4.7109375" style="6" customWidth="1"/>
    <col min="514" max="514" width="12.5703125" style="6" customWidth="1"/>
    <col min="515" max="515" width="25.7109375" style="6" customWidth="1"/>
    <col min="516" max="520" width="14.42578125" style="6"/>
    <col min="521" max="521" width="10.28515625" style="6" customWidth="1"/>
    <col min="522" max="736" width="8" style="6" customWidth="1"/>
    <col min="737" max="768" width="14.42578125" style="6"/>
    <col min="769" max="769" width="4.7109375" style="6" customWidth="1"/>
    <col min="770" max="770" width="12.5703125" style="6" customWidth="1"/>
    <col min="771" max="771" width="25.7109375" style="6" customWidth="1"/>
    <col min="772" max="776" width="14.42578125" style="6"/>
    <col min="777" max="777" width="10.28515625" style="6" customWidth="1"/>
    <col min="778" max="992" width="8" style="6" customWidth="1"/>
    <col min="993" max="1024" width="14.42578125" style="6"/>
    <col min="1025" max="1025" width="4.7109375" style="6" customWidth="1"/>
    <col min="1026" max="1026" width="12.5703125" style="6" customWidth="1"/>
    <col min="1027" max="1027" width="25.7109375" style="6" customWidth="1"/>
    <col min="1028" max="1032" width="14.42578125" style="6"/>
    <col min="1033" max="1033" width="10.28515625" style="6" customWidth="1"/>
    <col min="1034" max="1248" width="8" style="6" customWidth="1"/>
    <col min="1249" max="1280" width="14.42578125" style="6"/>
    <col min="1281" max="1281" width="4.7109375" style="6" customWidth="1"/>
    <col min="1282" max="1282" width="12.5703125" style="6" customWidth="1"/>
    <col min="1283" max="1283" width="25.7109375" style="6" customWidth="1"/>
    <col min="1284" max="1288" width="14.42578125" style="6"/>
    <col min="1289" max="1289" width="10.28515625" style="6" customWidth="1"/>
    <col min="1290" max="1504" width="8" style="6" customWidth="1"/>
    <col min="1505" max="1536" width="14.42578125" style="6"/>
    <col min="1537" max="1537" width="4.7109375" style="6" customWidth="1"/>
    <col min="1538" max="1538" width="12.5703125" style="6" customWidth="1"/>
    <col min="1539" max="1539" width="25.7109375" style="6" customWidth="1"/>
    <col min="1540" max="1544" width="14.42578125" style="6"/>
    <col min="1545" max="1545" width="10.28515625" style="6" customWidth="1"/>
    <col min="1546" max="1760" width="8" style="6" customWidth="1"/>
    <col min="1761" max="1792" width="14.42578125" style="6"/>
    <col min="1793" max="1793" width="4.7109375" style="6" customWidth="1"/>
    <col min="1794" max="1794" width="12.5703125" style="6" customWidth="1"/>
    <col min="1795" max="1795" width="25.7109375" style="6" customWidth="1"/>
    <col min="1796" max="1800" width="14.42578125" style="6"/>
    <col min="1801" max="1801" width="10.28515625" style="6" customWidth="1"/>
    <col min="1802" max="2016" width="8" style="6" customWidth="1"/>
    <col min="2017" max="2048" width="14.42578125" style="6"/>
    <col min="2049" max="2049" width="4.7109375" style="6" customWidth="1"/>
    <col min="2050" max="2050" width="12.5703125" style="6" customWidth="1"/>
    <col min="2051" max="2051" width="25.7109375" style="6" customWidth="1"/>
    <col min="2052" max="2056" width="14.42578125" style="6"/>
    <col min="2057" max="2057" width="10.28515625" style="6" customWidth="1"/>
    <col min="2058" max="2272" width="8" style="6" customWidth="1"/>
    <col min="2273" max="2304" width="14.42578125" style="6"/>
    <col min="2305" max="2305" width="4.7109375" style="6" customWidth="1"/>
    <col min="2306" max="2306" width="12.5703125" style="6" customWidth="1"/>
    <col min="2307" max="2307" width="25.7109375" style="6" customWidth="1"/>
    <col min="2308" max="2312" width="14.42578125" style="6"/>
    <col min="2313" max="2313" width="10.28515625" style="6" customWidth="1"/>
    <col min="2314" max="2528" width="8" style="6" customWidth="1"/>
    <col min="2529" max="2560" width="14.42578125" style="6"/>
    <col min="2561" max="2561" width="4.7109375" style="6" customWidth="1"/>
    <col min="2562" max="2562" width="12.5703125" style="6" customWidth="1"/>
    <col min="2563" max="2563" width="25.7109375" style="6" customWidth="1"/>
    <col min="2564" max="2568" width="14.42578125" style="6"/>
    <col min="2569" max="2569" width="10.28515625" style="6" customWidth="1"/>
    <col min="2570" max="2784" width="8" style="6" customWidth="1"/>
    <col min="2785" max="2816" width="14.42578125" style="6"/>
    <col min="2817" max="2817" width="4.7109375" style="6" customWidth="1"/>
    <col min="2818" max="2818" width="12.5703125" style="6" customWidth="1"/>
    <col min="2819" max="2819" width="25.7109375" style="6" customWidth="1"/>
    <col min="2820" max="2824" width="14.42578125" style="6"/>
    <col min="2825" max="2825" width="10.28515625" style="6" customWidth="1"/>
    <col min="2826" max="3040" width="8" style="6" customWidth="1"/>
    <col min="3041" max="3072" width="14.42578125" style="6"/>
    <col min="3073" max="3073" width="4.7109375" style="6" customWidth="1"/>
    <col min="3074" max="3074" width="12.5703125" style="6" customWidth="1"/>
    <col min="3075" max="3075" width="25.7109375" style="6" customWidth="1"/>
    <col min="3076" max="3080" width="14.42578125" style="6"/>
    <col min="3081" max="3081" width="10.28515625" style="6" customWidth="1"/>
    <col min="3082" max="3296" width="8" style="6" customWidth="1"/>
    <col min="3297" max="3328" width="14.42578125" style="6"/>
    <col min="3329" max="3329" width="4.7109375" style="6" customWidth="1"/>
    <col min="3330" max="3330" width="12.5703125" style="6" customWidth="1"/>
    <col min="3331" max="3331" width="25.7109375" style="6" customWidth="1"/>
    <col min="3332" max="3336" width="14.42578125" style="6"/>
    <col min="3337" max="3337" width="10.28515625" style="6" customWidth="1"/>
    <col min="3338" max="3552" width="8" style="6" customWidth="1"/>
    <col min="3553" max="3584" width="14.42578125" style="6"/>
    <col min="3585" max="3585" width="4.7109375" style="6" customWidth="1"/>
    <col min="3586" max="3586" width="12.5703125" style="6" customWidth="1"/>
    <col min="3587" max="3587" width="25.7109375" style="6" customWidth="1"/>
    <col min="3588" max="3592" width="14.42578125" style="6"/>
    <col min="3593" max="3593" width="10.28515625" style="6" customWidth="1"/>
    <col min="3594" max="3808" width="8" style="6" customWidth="1"/>
    <col min="3809" max="3840" width="14.42578125" style="6"/>
    <col min="3841" max="3841" width="4.7109375" style="6" customWidth="1"/>
    <col min="3842" max="3842" width="12.5703125" style="6" customWidth="1"/>
    <col min="3843" max="3843" width="25.7109375" style="6" customWidth="1"/>
    <col min="3844" max="3848" width="14.42578125" style="6"/>
    <col min="3849" max="3849" width="10.28515625" style="6" customWidth="1"/>
    <col min="3850" max="4064" width="8" style="6" customWidth="1"/>
    <col min="4065" max="4096" width="14.42578125" style="6"/>
    <col min="4097" max="4097" width="4.7109375" style="6" customWidth="1"/>
    <col min="4098" max="4098" width="12.5703125" style="6" customWidth="1"/>
    <col min="4099" max="4099" width="25.7109375" style="6" customWidth="1"/>
    <col min="4100" max="4104" width="14.42578125" style="6"/>
    <col min="4105" max="4105" width="10.28515625" style="6" customWidth="1"/>
    <col min="4106" max="4320" width="8" style="6" customWidth="1"/>
    <col min="4321" max="4352" width="14.42578125" style="6"/>
    <col min="4353" max="4353" width="4.7109375" style="6" customWidth="1"/>
    <col min="4354" max="4354" width="12.5703125" style="6" customWidth="1"/>
    <col min="4355" max="4355" width="25.7109375" style="6" customWidth="1"/>
    <col min="4356" max="4360" width="14.42578125" style="6"/>
    <col min="4361" max="4361" width="10.28515625" style="6" customWidth="1"/>
    <col min="4362" max="4576" width="8" style="6" customWidth="1"/>
    <col min="4577" max="4608" width="14.42578125" style="6"/>
    <col min="4609" max="4609" width="4.7109375" style="6" customWidth="1"/>
    <col min="4610" max="4610" width="12.5703125" style="6" customWidth="1"/>
    <col min="4611" max="4611" width="25.7109375" style="6" customWidth="1"/>
    <col min="4612" max="4616" width="14.42578125" style="6"/>
    <col min="4617" max="4617" width="10.28515625" style="6" customWidth="1"/>
    <col min="4618" max="4832" width="8" style="6" customWidth="1"/>
    <col min="4833" max="4864" width="14.42578125" style="6"/>
    <col min="4865" max="4865" width="4.7109375" style="6" customWidth="1"/>
    <col min="4866" max="4866" width="12.5703125" style="6" customWidth="1"/>
    <col min="4867" max="4867" width="25.7109375" style="6" customWidth="1"/>
    <col min="4868" max="4872" width="14.42578125" style="6"/>
    <col min="4873" max="4873" width="10.28515625" style="6" customWidth="1"/>
    <col min="4874" max="5088" width="8" style="6" customWidth="1"/>
    <col min="5089" max="5120" width="14.42578125" style="6"/>
    <col min="5121" max="5121" width="4.7109375" style="6" customWidth="1"/>
    <col min="5122" max="5122" width="12.5703125" style="6" customWidth="1"/>
    <col min="5123" max="5123" width="25.7109375" style="6" customWidth="1"/>
    <col min="5124" max="5128" width="14.42578125" style="6"/>
    <col min="5129" max="5129" width="10.28515625" style="6" customWidth="1"/>
    <col min="5130" max="5344" width="8" style="6" customWidth="1"/>
    <col min="5345" max="5376" width="14.42578125" style="6"/>
    <col min="5377" max="5377" width="4.7109375" style="6" customWidth="1"/>
    <col min="5378" max="5378" width="12.5703125" style="6" customWidth="1"/>
    <col min="5379" max="5379" width="25.7109375" style="6" customWidth="1"/>
    <col min="5380" max="5384" width="14.42578125" style="6"/>
    <col min="5385" max="5385" width="10.28515625" style="6" customWidth="1"/>
    <col min="5386" max="5600" width="8" style="6" customWidth="1"/>
    <col min="5601" max="5632" width="14.42578125" style="6"/>
    <col min="5633" max="5633" width="4.7109375" style="6" customWidth="1"/>
    <col min="5634" max="5634" width="12.5703125" style="6" customWidth="1"/>
    <col min="5635" max="5635" width="25.7109375" style="6" customWidth="1"/>
    <col min="5636" max="5640" width="14.42578125" style="6"/>
    <col min="5641" max="5641" width="10.28515625" style="6" customWidth="1"/>
    <col min="5642" max="5856" width="8" style="6" customWidth="1"/>
    <col min="5857" max="5888" width="14.42578125" style="6"/>
    <col min="5889" max="5889" width="4.7109375" style="6" customWidth="1"/>
    <col min="5890" max="5890" width="12.5703125" style="6" customWidth="1"/>
    <col min="5891" max="5891" width="25.7109375" style="6" customWidth="1"/>
    <col min="5892" max="5896" width="14.42578125" style="6"/>
    <col min="5897" max="5897" width="10.28515625" style="6" customWidth="1"/>
    <col min="5898" max="6112" width="8" style="6" customWidth="1"/>
    <col min="6113" max="6144" width="14.42578125" style="6"/>
    <col min="6145" max="6145" width="4.7109375" style="6" customWidth="1"/>
    <col min="6146" max="6146" width="12.5703125" style="6" customWidth="1"/>
    <col min="6147" max="6147" width="25.7109375" style="6" customWidth="1"/>
    <col min="6148" max="6152" width="14.42578125" style="6"/>
    <col min="6153" max="6153" width="10.28515625" style="6" customWidth="1"/>
    <col min="6154" max="6368" width="8" style="6" customWidth="1"/>
    <col min="6369" max="6400" width="14.42578125" style="6"/>
    <col min="6401" max="6401" width="4.7109375" style="6" customWidth="1"/>
    <col min="6402" max="6402" width="12.5703125" style="6" customWidth="1"/>
    <col min="6403" max="6403" width="25.7109375" style="6" customWidth="1"/>
    <col min="6404" max="6408" width="14.42578125" style="6"/>
    <col min="6409" max="6409" width="10.28515625" style="6" customWidth="1"/>
    <col min="6410" max="6624" width="8" style="6" customWidth="1"/>
    <col min="6625" max="6656" width="14.42578125" style="6"/>
    <col min="6657" max="6657" width="4.7109375" style="6" customWidth="1"/>
    <col min="6658" max="6658" width="12.5703125" style="6" customWidth="1"/>
    <col min="6659" max="6659" width="25.7109375" style="6" customWidth="1"/>
    <col min="6660" max="6664" width="14.42578125" style="6"/>
    <col min="6665" max="6665" width="10.28515625" style="6" customWidth="1"/>
    <col min="6666" max="6880" width="8" style="6" customWidth="1"/>
    <col min="6881" max="6912" width="14.42578125" style="6"/>
    <col min="6913" max="6913" width="4.7109375" style="6" customWidth="1"/>
    <col min="6914" max="6914" width="12.5703125" style="6" customWidth="1"/>
    <col min="6915" max="6915" width="25.7109375" style="6" customWidth="1"/>
    <col min="6916" max="6920" width="14.42578125" style="6"/>
    <col min="6921" max="6921" width="10.28515625" style="6" customWidth="1"/>
    <col min="6922" max="7136" width="8" style="6" customWidth="1"/>
    <col min="7137" max="7168" width="14.42578125" style="6"/>
    <col min="7169" max="7169" width="4.7109375" style="6" customWidth="1"/>
    <col min="7170" max="7170" width="12.5703125" style="6" customWidth="1"/>
    <col min="7171" max="7171" width="25.7109375" style="6" customWidth="1"/>
    <col min="7172" max="7176" width="14.42578125" style="6"/>
    <col min="7177" max="7177" width="10.28515625" style="6" customWidth="1"/>
    <col min="7178" max="7392" width="8" style="6" customWidth="1"/>
    <col min="7393" max="7424" width="14.42578125" style="6"/>
    <col min="7425" max="7425" width="4.7109375" style="6" customWidth="1"/>
    <col min="7426" max="7426" width="12.5703125" style="6" customWidth="1"/>
    <col min="7427" max="7427" width="25.7109375" style="6" customWidth="1"/>
    <col min="7428" max="7432" width="14.42578125" style="6"/>
    <col min="7433" max="7433" width="10.28515625" style="6" customWidth="1"/>
    <col min="7434" max="7648" width="8" style="6" customWidth="1"/>
    <col min="7649" max="7680" width="14.42578125" style="6"/>
    <col min="7681" max="7681" width="4.7109375" style="6" customWidth="1"/>
    <col min="7682" max="7682" width="12.5703125" style="6" customWidth="1"/>
    <col min="7683" max="7683" width="25.7109375" style="6" customWidth="1"/>
    <col min="7684" max="7688" width="14.42578125" style="6"/>
    <col min="7689" max="7689" width="10.28515625" style="6" customWidth="1"/>
    <col min="7690" max="7904" width="8" style="6" customWidth="1"/>
    <col min="7905" max="7936" width="14.42578125" style="6"/>
    <col min="7937" max="7937" width="4.7109375" style="6" customWidth="1"/>
    <col min="7938" max="7938" width="12.5703125" style="6" customWidth="1"/>
    <col min="7939" max="7939" width="25.7109375" style="6" customWidth="1"/>
    <col min="7940" max="7944" width="14.42578125" style="6"/>
    <col min="7945" max="7945" width="10.28515625" style="6" customWidth="1"/>
    <col min="7946" max="8160" width="8" style="6" customWidth="1"/>
    <col min="8161" max="8192" width="14.42578125" style="6"/>
    <col min="8193" max="8193" width="4.7109375" style="6" customWidth="1"/>
    <col min="8194" max="8194" width="12.5703125" style="6" customWidth="1"/>
    <col min="8195" max="8195" width="25.7109375" style="6" customWidth="1"/>
    <col min="8196" max="8200" width="14.42578125" style="6"/>
    <col min="8201" max="8201" width="10.28515625" style="6" customWidth="1"/>
    <col min="8202" max="8416" width="8" style="6" customWidth="1"/>
    <col min="8417" max="8448" width="14.42578125" style="6"/>
    <col min="8449" max="8449" width="4.7109375" style="6" customWidth="1"/>
    <col min="8450" max="8450" width="12.5703125" style="6" customWidth="1"/>
    <col min="8451" max="8451" width="25.7109375" style="6" customWidth="1"/>
    <col min="8452" max="8456" width="14.42578125" style="6"/>
    <col min="8457" max="8457" width="10.28515625" style="6" customWidth="1"/>
    <col min="8458" max="8672" width="8" style="6" customWidth="1"/>
    <col min="8673" max="8704" width="14.42578125" style="6"/>
    <col min="8705" max="8705" width="4.7109375" style="6" customWidth="1"/>
    <col min="8706" max="8706" width="12.5703125" style="6" customWidth="1"/>
    <col min="8707" max="8707" width="25.7109375" style="6" customWidth="1"/>
    <col min="8708" max="8712" width="14.42578125" style="6"/>
    <col min="8713" max="8713" width="10.28515625" style="6" customWidth="1"/>
    <col min="8714" max="8928" width="8" style="6" customWidth="1"/>
    <col min="8929" max="8960" width="14.42578125" style="6"/>
    <col min="8961" max="8961" width="4.7109375" style="6" customWidth="1"/>
    <col min="8962" max="8962" width="12.5703125" style="6" customWidth="1"/>
    <col min="8963" max="8963" width="25.7109375" style="6" customWidth="1"/>
    <col min="8964" max="8968" width="14.42578125" style="6"/>
    <col min="8969" max="8969" width="10.28515625" style="6" customWidth="1"/>
    <col min="8970" max="9184" width="8" style="6" customWidth="1"/>
    <col min="9185" max="9216" width="14.42578125" style="6"/>
    <col min="9217" max="9217" width="4.7109375" style="6" customWidth="1"/>
    <col min="9218" max="9218" width="12.5703125" style="6" customWidth="1"/>
    <col min="9219" max="9219" width="25.7109375" style="6" customWidth="1"/>
    <col min="9220" max="9224" width="14.42578125" style="6"/>
    <col min="9225" max="9225" width="10.28515625" style="6" customWidth="1"/>
    <col min="9226" max="9440" width="8" style="6" customWidth="1"/>
    <col min="9441" max="9472" width="14.42578125" style="6"/>
    <col min="9473" max="9473" width="4.7109375" style="6" customWidth="1"/>
    <col min="9474" max="9474" width="12.5703125" style="6" customWidth="1"/>
    <col min="9475" max="9475" width="25.7109375" style="6" customWidth="1"/>
    <col min="9476" max="9480" width="14.42578125" style="6"/>
    <col min="9481" max="9481" width="10.28515625" style="6" customWidth="1"/>
    <col min="9482" max="9696" width="8" style="6" customWidth="1"/>
    <col min="9697" max="9728" width="14.42578125" style="6"/>
    <col min="9729" max="9729" width="4.7109375" style="6" customWidth="1"/>
    <col min="9730" max="9730" width="12.5703125" style="6" customWidth="1"/>
    <col min="9731" max="9731" width="25.7109375" style="6" customWidth="1"/>
    <col min="9732" max="9736" width="14.42578125" style="6"/>
    <col min="9737" max="9737" width="10.28515625" style="6" customWidth="1"/>
    <col min="9738" max="9952" width="8" style="6" customWidth="1"/>
    <col min="9953" max="9984" width="14.42578125" style="6"/>
    <col min="9985" max="9985" width="4.7109375" style="6" customWidth="1"/>
    <col min="9986" max="9986" width="12.5703125" style="6" customWidth="1"/>
    <col min="9987" max="9987" width="25.7109375" style="6" customWidth="1"/>
    <col min="9988" max="9992" width="14.42578125" style="6"/>
    <col min="9993" max="9993" width="10.28515625" style="6" customWidth="1"/>
    <col min="9994" max="10208" width="8" style="6" customWidth="1"/>
    <col min="10209" max="10240" width="14.42578125" style="6"/>
    <col min="10241" max="10241" width="4.7109375" style="6" customWidth="1"/>
    <col min="10242" max="10242" width="12.5703125" style="6" customWidth="1"/>
    <col min="10243" max="10243" width="25.7109375" style="6" customWidth="1"/>
    <col min="10244" max="10248" width="14.42578125" style="6"/>
    <col min="10249" max="10249" width="10.28515625" style="6" customWidth="1"/>
    <col min="10250" max="10464" width="8" style="6" customWidth="1"/>
    <col min="10465" max="10496" width="14.42578125" style="6"/>
    <col min="10497" max="10497" width="4.7109375" style="6" customWidth="1"/>
    <col min="10498" max="10498" width="12.5703125" style="6" customWidth="1"/>
    <col min="10499" max="10499" width="25.7109375" style="6" customWidth="1"/>
    <col min="10500" max="10504" width="14.42578125" style="6"/>
    <col min="10505" max="10505" width="10.28515625" style="6" customWidth="1"/>
    <col min="10506" max="10720" width="8" style="6" customWidth="1"/>
    <col min="10721" max="10752" width="14.42578125" style="6"/>
    <col min="10753" max="10753" width="4.7109375" style="6" customWidth="1"/>
    <col min="10754" max="10754" width="12.5703125" style="6" customWidth="1"/>
    <col min="10755" max="10755" width="25.7109375" style="6" customWidth="1"/>
    <col min="10756" max="10760" width="14.42578125" style="6"/>
    <col min="10761" max="10761" width="10.28515625" style="6" customWidth="1"/>
    <col min="10762" max="10976" width="8" style="6" customWidth="1"/>
    <col min="10977" max="11008" width="14.42578125" style="6"/>
    <col min="11009" max="11009" width="4.7109375" style="6" customWidth="1"/>
    <col min="11010" max="11010" width="12.5703125" style="6" customWidth="1"/>
    <col min="11011" max="11011" width="25.7109375" style="6" customWidth="1"/>
    <col min="11012" max="11016" width="14.42578125" style="6"/>
    <col min="11017" max="11017" width="10.28515625" style="6" customWidth="1"/>
    <col min="11018" max="11232" width="8" style="6" customWidth="1"/>
    <col min="11233" max="11264" width="14.42578125" style="6"/>
    <col min="11265" max="11265" width="4.7109375" style="6" customWidth="1"/>
    <col min="11266" max="11266" width="12.5703125" style="6" customWidth="1"/>
    <col min="11267" max="11267" width="25.7109375" style="6" customWidth="1"/>
    <col min="11268" max="11272" width="14.42578125" style="6"/>
    <col min="11273" max="11273" width="10.28515625" style="6" customWidth="1"/>
    <col min="11274" max="11488" width="8" style="6" customWidth="1"/>
    <col min="11489" max="11520" width="14.42578125" style="6"/>
    <col min="11521" max="11521" width="4.7109375" style="6" customWidth="1"/>
    <col min="11522" max="11522" width="12.5703125" style="6" customWidth="1"/>
    <col min="11523" max="11523" width="25.7109375" style="6" customWidth="1"/>
    <col min="11524" max="11528" width="14.42578125" style="6"/>
    <col min="11529" max="11529" width="10.28515625" style="6" customWidth="1"/>
    <col min="11530" max="11744" width="8" style="6" customWidth="1"/>
    <col min="11745" max="11776" width="14.42578125" style="6"/>
    <col min="11777" max="11777" width="4.7109375" style="6" customWidth="1"/>
    <col min="11778" max="11778" width="12.5703125" style="6" customWidth="1"/>
    <col min="11779" max="11779" width="25.7109375" style="6" customWidth="1"/>
    <col min="11780" max="11784" width="14.42578125" style="6"/>
    <col min="11785" max="11785" width="10.28515625" style="6" customWidth="1"/>
    <col min="11786" max="12000" width="8" style="6" customWidth="1"/>
    <col min="12001" max="12032" width="14.42578125" style="6"/>
    <col min="12033" max="12033" width="4.7109375" style="6" customWidth="1"/>
    <col min="12034" max="12034" width="12.5703125" style="6" customWidth="1"/>
    <col min="12035" max="12035" width="25.7109375" style="6" customWidth="1"/>
    <col min="12036" max="12040" width="14.42578125" style="6"/>
    <col min="12041" max="12041" width="10.28515625" style="6" customWidth="1"/>
    <col min="12042" max="12256" width="8" style="6" customWidth="1"/>
    <col min="12257" max="12288" width="14.42578125" style="6"/>
    <col min="12289" max="12289" width="4.7109375" style="6" customWidth="1"/>
    <col min="12290" max="12290" width="12.5703125" style="6" customWidth="1"/>
    <col min="12291" max="12291" width="25.7109375" style="6" customWidth="1"/>
    <col min="12292" max="12296" width="14.42578125" style="6"/>
    <col min="12297" max="12297" width="10.28515625" style="6" customWidth="1"/>
    <col min="12298" max="12512" width="8" style="6" customWidth="1"/>
    <col min="12513" max="12544" width="14.42578125" style="6"/>
    <col min="12545" max="12545" width="4.7109375" style="6" customWidth="1"/>
    <col min="12546" max="12546" width="12.5703125" style="6" customWidth="1"/>
    <col min="12547" max="12547" width="25.7109375" style="6" customWidth="1"/>
    <col min="12548" max="12552" width="14.42578125" style="6"/>
    <col min="12553" max="12553" width="10.28515625" style="6" customWidth="1"/>
    <col min="12554" max="12768" width="8" style="6" customWidth="1"/>
    <col min="12769" max="12800" width="14.42578125" style="6"/>
    <col min="12801" max="12801" width="4.7109375" style="6" customWidth="1"/>
    <col min="12802" max="12802" width="12.5703125" style="6" customWidth="1"/>
    <col min="12803" max="12803" width="25.7109375" style="6" customWidth="1"/>
    <col min="12804" max="12808" width="14.42578125" style="6"/>
    <col min="12809" max="12809" width="10.28515625" style="6" customWidth="1"/>
    <col min="12810" max="13024" width="8" style="6" customWidth="1"/>
    <col min="13025" max="13056" width="14.42578125" style="6"/>
    <col min="13057" max="13057" width="4.7109375" style="6" customWidth="1"/>
    <col min="13058" max="13058" width="12.5703125" style="6" customWidth="1"/>
    <col min="13059" max="13059" width="25.7109375" style="6" customWidth="1"/>
    <col min="13060" max="13064" width="14.42578125" style="6"/>
    <col min="13065" max="13065" width="10.28515625" style="6" customWidth="1"/>
    <col min="13066" max="13280" width="8" style="6" customWidth="1"/>
    <col min="13281" max="13312" width="14.42578125" style="6"/>
    <col min="13313" max="13313" width="4.7109375" style="6" customWidth="1"/>
    <col min="13314" max="13314" width="12.5703125" style="6" customWidth="1"/>
    <col min="13315" max="13315" width="25.7109375" style="6" customWidth="1"/>
    <col min="13316" max="13320" width="14.42578125" style="6"/>
    <col min="13321" max="13321" width="10.28515625" style="6" customWidth="1"/>
    <col min="13322" max="13536" width="8" style="6" customWidth="1"/>
    <col min="13537" max="13568" width="14.42578125" style="6"/>
    <col min="13569" max="13569" width="4.7109375" style="6" customWidth="1"/>
    <col min="13570" max="13570" width="12.5703125" style="6" customWidth="1"/>
    <col min="13571" max="13571" width="25.7109375" style="6" customWidth="1"/>
    <col min="13572" max="13576" width="14.42578125" style="6"/>
    <col min="13577" max="13577" width="10.28515625" style="6" customWidth="1"/>
    <col min="13578" max="13792" width="8" style="6" customWidth="1"/>
    <col min="13793" max="13824" width="14.42578125" style="6"/>
    <col min="13825" max="13825" width="4.7109375" style="6" customWidth="1"/>
    <col min="13826" max="13826" width="12.5703125" style="6" customWidth="1"/>
    <col min="13827" max="13827" width="25.7109375" style="6" customWidth="1"/>
    <col min="13828" max="13832" width="14.42578125" style="6"/>
    <col min="13833" max="13833" width="10.28515625" style="6" customWidth="1"/>
    <col min="13834" max="14048" width="8" style="6" customWidth="1"/>
    <col min="14049" max="14080" width="14.42578125" style="6"/>
    <col min="14081" max="14081" width="4.7109375" style="6" customWidth="1"/>
    <col min="14082" max="14082" width="12.5703125" style="6" customWidth="1"/>
    <col min="14083" max="14083" width="25.7109375" style="6" customWidth="1"/>
    <col min="14084" max="14088" width="14.42578125" style="6"/>
    <col min="14089" max="14089" width="10.28515625" style="6" customWidth="1"/>
    <col min="14090" max="14304" width="8" style="6" customWidth="1"/>
    <col min="14305" max="14336" width="14.42578125" style="6"/>
    <col min="14337" max="14337" width="4.7109375" style="6" customWidth="1"/>
    <col min="14338" max="14338" width="12.5703125" style="6" customWidth="1"/>
    <col min="14339" max="14339" width="25.7109375" style="6" customWidth="1"/>
    <col min="14340" max="14344" width="14.42578125" style="6"/>
    <col min="14345" max="14345" width="10.28515625" style="6" customWidth="1"/>
    <col min="14346" max="14560" width="8" style="6" customWidth="1"/>
    <col min="14561" max="14592" width="14.42578125" style="6"/>
    <col min="14593" max="14593" width="4.7109375" style="6" customWidth="1"/>
    <col min="14594" max="14594" width="12.5703125" style="6" customWidth="1"/>
    <col min="14595" max="14595" width="25.7109375" style="6" customWidth="1"/>
    <col min="14596" max="14600" width="14.42578125" style="6"/>
    <col min="14601" max="14601" width="10.28515625" style="6" customWidth="1"/>
    <col min="14602" max="14816" width="8" style="6" customWidth="1"/>
    <col min="14817" max="14848" width="14.42578125" style="6"/>
    <col min="14849" max="14849" width="4.7109375" style="6" customWidth="1"/>
    <col min="14850" max="14850" width="12.5703125" style="6" customWidth="1"/>
    <col min="14851" max="14851" width="25.7109375" style="6" customWidth="1"/>
    <col min="14852" max="14856" width="14.42578125" style="6"/>
    <col min="14857" max="14857" width="10.28515625" style="6" customWidth="1"/>
    <col min="14858" max="15072" width="8" style="6" customWidth="1"/>
    <col min="15073" max="15104" width="14.42578125" style="6"/>
    <col min="15105" max="15105" width="4.7109375" style="6" customWidth="1"/>
    <col min="15106" max="15106" width="12.5703125" style="6" customWidth="1"/>
    <col min="15107" max="15107" width="25.7109375" style="6" customWidth="1"/>
    <col min="15108" max="15112" width="14.42578125" style="6"/>
    <col min="15113" max="15113" width="10.28515625" style="6" customWidth="1"/>
    <col min="15114" max="15328" width="8" style="6" customWidth="1"/>
    <col min="15329" max="15360" width="14.42578125" style="6"/>
    <col min="15361" max="15361" width="4.7109375" style="6" customWidth="1"/>
    <col min="15362" max="15362" width="12.5703125" style="6" customWidth="1"/>
    <col min="15363" max="15363" width="25.7109375" style="6" customWidth="1"/>
    <col min="15364" max="15368" width="14.42578125" style="6"/>
    <col min="15369" max="15369" width="10.28515625" style="6" customWidth="1"/>
    <col min="15370" max="15584" width="8" style="6" customWidth="1"/>
    <col min="15585" max="15616" width="14.42578125" style="6"/>
    <col min="15617" max="15617" width="4.7109375" style="6" customWidth="1"/>
    <col min="15618" max="15618" width="12.5703125" style="6" customWidth="1"/>
    <col min="15619" max="15619" width="25.7109375" style="6" customWidth="1"/>
    <col min="15620" max="15624" width="14.42578125" style="6"/>
    <col min="15625" max="15625" width="10.28515625" style="6" customWidth="1"/>
    <col min="15626" max="15840" width="8" style="6" customWidth="1"/>
    <col min="15841" max="15872" width="14.42578125" style="6"/>
    <col min="15873" max="15873" width="4.7109375" style="6" customWidth="1"/>
    <col min="15874" max="15874" width="12.5703125" style="6" customWidth="1"/>
    <col min="15875" max="15875" width="25.7109375" style="6" customWidth="1"/>
    <col min="15876" max="15880" width="14.42578125" style="6"/>
    <col min="15881" max="15881" width="10.28515625" style="6" customWidth="1"/>
    <col min="15882" max="16096" width="8" style="6" customWidth="1"/>
    <col min="16097" max="16128" width="14.42578125" style="6"/>
    <col min="16129" max="16129" width="4.7109375" style="6" customWidth="1"/>
    <col min="16130" max="16130" width="12.5703125" style="6" customWidth="1"/>
    <col min="16131" max="16131" width="25.7109375" style="6" customWidth="1"/>
    <col min="16132" max="16136" width="14.42578125" style="6"/>
    <col min="16137" max="16137" width="10.28515625" style="6" customWidth="1"/>
    <col min="16138" max="16352" width="8" style="6" customWidth="1"/>
    <col min="16353" max="16384" width="14.42578125" style="6"/>
  </cols>
  <sheetData>
    <row r="1" spans="1:224" ht="16.5" customHeight="1" x14ac:dyDescent="0.25">
      <c r="A1" s="1" t="s">
        <v>0</v>
      </c>
      <c r="B1" s="1"/>
      <c r="C1" s="1"/>
      <c r="D1" s="2"/>
      <c r="E1" s="2"/>
      <c r="F1" s="2"/>
      <c r="G1" s="2"/>
      <c r="H1" s="3"/>
      <c r="I1" s="4"/>
      <c r="J1" s="5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</row>
    <row r="2" spans="1:224" ht="16.5" customHeight="1" x14ac:dyDescent="0.25">
      <c r="A2" s="1" t="s">
        <v>1</v>
      </c>
      <c r="B2" s="1"/>
      <c r="C2" s="1"/>
      <c r="D2" s="2"/>
      <c r="E2" s="2"/>
      <c r="F2" s="2"/>
      <c r="G2" s="2"/>
      <c r="H2" s="3"/>
      <c r="I2" s="4"/>
      <c r="J2" s="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</row>
    <row r="3" spans="1:224" ht="16.5" customHeight="1" x14ac:dyDescent="0.25">
      <c r="A3" s="7" t="s">
        <v>2</v>
      </c>
      <c r="B3" s="7"/>
      <c r="C3" s="7"/>
      <c r="D3" s="2"/>
      <c r="E3" s="2"/>
      <c r="F3" s="2"/>
      <c r="G3" s="2"/>
      <c r="H3" s="3"/>
      <c r="I3" s="4"/>
      <c r="J3" s="5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</row>
    <row r="4" spans="1:224" ht="16.5" customHeight="1" x14ac:dyDescent="0.25">
      <c r="A4" s="7"/>
      <c r="B4" s="8"/>
      <c r="C4" s="8"/>
      <c r="D4" s="9"/>
      <c r="E4" s="9"/>
      <c r="F4" s="2"/>
      <c r="G4" s="2"/>
      <c r="H4" s="3"/>
      <c r="I4" s="4"/>
      <c r="J4" s="5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</row>
    <row r="5" spans="1:224" ht="18" customHeight="1" x14ac:dyDescent="0.25">
      <c r="A5" s="10"/>
      <c r="B5" s="10"/>
      <c r="C5" s="11" t="s">
        <v>3</v>
      </c>
      <c r="D5" s="12"/>
      <c r="E5" s="12"/>
      <c r="F5" s="12"/>
      <c r="G5" s="12"/>
      <c r="H5" s="13"/>
      <c r="I5" s="14"/>
      <c r="J5" s="10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</row>
    <row r="6" spans="1:224" ht="16.5" customHeight="1" x14ac:dyDescent="0.25">
      <c r="A6" s="10"/>
      <c r="B6" s="10"/>
      <c r="C6" s="11" t="s">
        <v>4</v>
      </c>
      <c r="D6" s="12"/>
      <c r="E6" s="12"/>
      <c r="F6" s="12"/>
      <c r="G6" s="12"/>
      <c r="H6" s="13" t="s">
        <v>5</v>
      </c>
      <c r="I6" s="14"/>
      <c r="J6" s="10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</row>
    <row r="7" spans="1:224" ht="21" customHeight="1" x14ac:dyDescent="0.25">
      <c r="A7" s="10"/>
      <c r="B7" s="10"/>
      <c r="C7" s="15" t="s">
        <v>6</v>
      </c>
      <c r="D7" s="16"/>
      <c r="E7" s="16"/>
      <c r="F7" s="16"/>
      <c r="G7" s="16"/>
      <c r="H7" s="13"/>
      <c r="I7" s="14"/>
      <c r="J7" s="10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</row>
    <row r="8" spans="1:224" ht="15.75" customHeight="1" x14ac:dyDescent="0.25">
      <c r="A8" s="17" t="s">
        <v>7</v>
      </c>
      <c r="B8" s="17" t="s">
        <v>8</v>
      </c>
      <c r="C8" s="18" t="s">
        <v>9</v>
      </c>
      <c r="D8" s="19" t="s">
        <v>10</v>
      </c>
      <c r="E8" s="20"/>
      <c r="F8" s="19" t="s">
        <v>11</v>
      </c>
      <c r="G8" s="20"/>
      <c r="H8" s="21" t="s">
        <v>12</v>
      </c>
      <c r="I8" s="17" t="s">
        <v>13</v>
      </c>
      <c r="J8" s="10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</row>
    <row r="9" spans="1:224" ht="28.5" customHeight="1" x14ac:dyDescent="0.25">
      <c r="A9" s="23"/>
      <c r="B9" s="23"/>
      <c r="C9" s="23"/>
      <c r="D9" s="21" t="s">
        <v>14</v>
      </c>
      <c r="E9" s="21" t="s">
        <v>15</v>
      </c>
      <c r="F9" s="21" t="s">
        <v>16</v>
      </c>
      <c r="G9" s="21" t="s">
        <v>15</v>
      </c>
      <c r="H9" s="21" t="s">
        <v>17</v>
      </c>
      <c r="I9" s="23"/>
      <c r="J9" s="10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</row>
    <row r="10" spans="1:224" s="32" customFormat="1" ht="22.5" customHeight="1" x14ac:dyDescent="0.3">
      <c r="A10" s="24">
        <v>1</v>
      </c>
      <c r="B10" s="25">
        <v>201160001</v>
      </c>
      <c r="C10" s="26" t="s">
        <v>18</v>
      </c>
      <c r="D10" s="25">
        <v>8.5</v>
      </c>
      <c r="E10" s="25" t="s">
        <v>19</v>
      </c>
      <c r="F10" s="25">
        <v>98</v>
      </c>
      <c r="G10" s="27" t="str">
        <f t="shared" ref="G10:G54" si="0">IF(F10&lt;30,"Kém",IF(F10&lt;50,"Yếu",IF(F10&lt;60,"Trung bình",IF(F10&lt;70,"TB khá",IF(F10&lt;80,"Khá",IF(F10&lt;90,"Tốt","Xuất sắc"))))))</f>
        <v>Xuất sắc</v>
      </c>
      <c r="H10" s="28" t="s">
        <v>19</v>
      </c>
      <c r="I10" s="29"/>
      <c r="J10" s="30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</row>
    <row r="11" spans="1:224" s="32" customFormat="1" ht="22.5" customHeight="1" x14ac:dyDescent="0.3">
      <c r="A11" s="24">
        <v>2</v>
      </c>
      <c r="B11" s="25">
        <v>201160004</v>
      </c>
      <c r="C11" s="26" t="s">
        <v>20</v>
      </c>
      <c r="D11" s="25">
        <v>8.11</v>
      </c>
      <c r="E11" s="25" t="s">
        <v>19</v>
      </c>
      <c r="F11" s="25">
        <v>88</v>
      </c>
      <c r="G11" s="27" t="str">
        <f t="shared" si="0"/>
        <v>Tốt</v>
      </c>
      <c r="H11" s="29" t="s">
        <v>19</v>
      </c>
      <c r="I11" s="29"/>
      <c r="J11" s="30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</row>
    <row r="12" spans="1:224" s="32" customFormat="1" ht="22.5" customHeight="1" x14ac:dyDescent="0.3">
      <c r="A12" s="24">
        <v>3</v>
      </c>
      <c r="B12" s="25">
        <v>201160020</v>
      </c>
      <c r="C12" s="26" t="s">
        <v>21</v>
      </c>
      <c r="D12" s="25">
        <v>8.14</v>
      </c>
      <c r="E12" s="25" t="s">
        <v>19</v>
      </c>
      <c r="F12" s="25">
        <v>90</v>
      </c>
      <c r="G12" s="27" t="str">
        <f t="shared" si="0"/>
        <v>Xuất sắc</v>
      </c>
      <c r="H12" s="29" t="s">
        <v>19</v>
      </c>
      <c r="I12" s="29"/>
      <c r="J12" s="30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</row>
    <row r="13" spans="1:224" s="32" customFormat="1" ht="22.5" customHeight="1" x14ac:dyDescent="0.3">
      <c r="A13" s="24">
        <v>4</v>
      </c>
      <c r="B13" s="25">
        <v>201160025</v>
      </c>
      <c r="C13" s="26" t="s">
        <v>22</v>
      </c>
      <c r="D13" s="25">
        <v>8.41</v>
      </c>
      <c r="E13" s="25" t="s">
        <v>19</v>
      </c>
      <c r="F13" s="25">
        <v>80</v>
      </c>
      <c r="G13" s="27" t="str">
        <f t="shared" si="0"/>
        <v>Tốt</v>
      </c>
      <c r="H13" s="28" t="s">
        <v>19</v>
      </c>
      <c r="I13" s="29"/>
      <c r="J13" s="30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</row>
    <row r="14" spans="1:224" s="32" customFormat="1" ht="22.5" customHeight="1" x14ac:dyDescent="0.3">
      <c r="A14" s="24">
        <v>5</v>
      </c>
      <c r="B14" s="25">
        <v>201160030</v>
      </c>
      <c r="C14" s="26" t="s">
        <v>23</v>
      </c>
      <c r="D14" s="25">
        <v>8.09</v>
      </c>
      <c r="E14" s="25" t="s">
        <v>19</v>
      </c>
      <c r="F14" s="25">
        <v>80</v>
      </c>
      <c r="G14" s="27" t="str">
        <f t="shared" si="0"/>
        <v>Tốt</v>
      </c>
      <c r="H14" s="29" t="s">
        <v>19</v>
      </c>
      <c r="I14" s="29"/>
      <c r="J14" s="30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</row>
    <row r="15" spans="1:224" s="32" customFormat="1" ht="22.5" customHeight="1" x14ac:dyDescent="0.3">
      <c r="A15" s="24">
        <v>6</v>
      </c>
      <c r="B15" s="25">
        <v>201160035</v>
      </c>
      <c r="C15" s="26" t="s">
        <v>24</v>
      </c>
      <c r="D15" s="25">
        <v>8.16</v>
      </c>
      <c r="E15" s="25" t="s">
        <v>19</v>
      </c>
      <c r="F15" s="25">
        <v>80</v>
      </c>
      <c r="G15" s="27" t="str">
        <f t="shared" si="0"/>
        <v>Tốt</v>
      </c>
      <c r="H15" s="29" t="s">
        <v>19</v>
      </c>
      <c r="I15" s="29"/>
      <c r="J15" s="30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</row>
    <row r="16" spans="1:224" s="32" customFormat="1" ht="22.5" customHeight="1" x14ac:dyDescent="0.3">
      <c r="A16" s="24">
        <v>7</v>
      </c>
      <c r="B16" s="25">
        <v>201160037</v>
      </c>
      <c r="C16" s="26" t="s">
        <v>25</v>
      </c>
      <c r="D16" s="25">
        <v>8.24</v>
      </c>
      <c r="E16" s="25" t="s">
        <v>19</v>
      </c>
      <c r="F16" s="25">
        <v>83</v>
      </c>
      <c r="G16" s="27" t="str">
        <f t="shared" si="0"/>
        <v>Tốt</v>
      </c>
      <c r="H16" s="29" t="s">
        <v>19</v>
      </c>
      <c r="I16" s="29"/>
      <c r="J16" s="30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</row>
    <row r="17" spans="1:224" s="32" customFormat="1" ht="22.5" customHeight="1" x14ac:dyDescent="0.3">
      <c r="A17" s="24">
        <v>8</v>
      </c>
      <c r="B17" s="25">
        <v>201160039</v>
      </c>
      <c r="C17" s="26" t="s">
        <v>26</v>
      </c>
      <c r="D17" s="25">
        <v>8.0399999999999991</v>
      </c>
      <c r="E17" s="25" t="s">
        <v>19</v>
      </c>
      <c r="F17" s="25">
        <v>80</v>
      </c>
      <c r="G17" s="27" t="str">
        <f t="shared" si="0"/>
        <v>Tốt</v>
      </c>
      <c r="H17" s="29" t="s">
        <v>19</v>
      </c>
      <c r="I17" s="29"/>
      <c r="J17" s="30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</row>
    <row r="18" spans="1:224" s="32" customFormat="1" ht="22.5" customHeight="1" x14ac:dyDescent="0.3">
      <c r="A18" s="24">
        <v>9</v>
      </c>
      <c r="B18" s="25">
        <v>201160040</v>
      </c>
      <c r="C18" s="26" t="s">
        <v>26</v>
      </c>
      <c r="D18" s="25">
        <v>8.26</v>
      </c>
      <c r="E18" s="25" t="s">
        <v>19</v>
      </c>
      <c r="F18" s="25">
        <v>86</v>
      </c>
      <c r="G18" s="27" t="str">
        <f t="shared" si="0"/>
        <v>Tốt</v>
      </c>
      <c r="H18" s="29" t="s">
        <v>19</v>
      </c>
      <c r="I18" s="29"/>
      <c r="J18" s="30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</row>
    <row r="19" spans="1:224" s="32" customFormat="1" ht="22.5" customHeight="1" x14ac:dyDescent="0.3">
      <c r="A19" s="24">
        <v>10</v>
      </c>
      <c r="B19" s="25">
        <v>201160043</v>
      </c>
      <c r="C19" s="26" t="s">
        <v>27</v>
      </c>
      <c r="D19" s="25">
        <v>8.1</v>
      </c>
      <c r="E19" s="25" t="s">
        <v>19</v>
      </c>
      <c r="F19" s="25">
        <v>81</v>
      </c>
      <c r="G19" s="27" t="str">
        <f t="shared" si="0"/>
        <v>Tốt</v>
      </c>
      <c r="H19" s="29" t="s">
        <v>19</v>
      </c>
      <c r="I19" s="29"/>
      <c r="J19" s="33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</row>
    <row r="20" spans="1:224" s="32" customFormat="1" ht="22.5" customHeight="1" x14ac:dyDescent="0.3">
      <c r="A20" s="24">
        <v>11</v>
      </c>
      <c r="B20" s="25">
        <v>201160045</v>
      </c>
      <c r="C20" s="26" t="s">
        <v>28</v>
      </c>
      <c r="D20" s="25">
        <v>8.49</v>
      </c>
      <c r="E20" s="25" t="s">
        <v>19</v>
      </c>
      <c r="F20" s="25">
        <v>96</v>
      </c>
      <c r="G20" s="27" t="str">
        <f t="shared" si="0"/>
        <v>Xuất sắc</v>
      </c>
      <c r="H20" s="29" t="s">
        <v>19</v>
      </c>
      <c r="I20" s="29"/>
      <c r="J20" s="30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</row>
    <row r="21" spans="1:224" s="32" customFormat="1" ht="22.5" customHeight="1" x14ac:dyDescent="0.3">
      <c r="A21" s="24">
        <v>12</v>
      </c>
      <c r="B21" s="25">
        <v>201160048</v>
      </c>
      <c r="C21" s="26" t="s">
        <v>29</v>
      </c>
      <c r="D21" s="25">
        <v>8.0500000000000007</v>
      </c>
      <c r="E21" s="25" t="s">
        <v>19</v>
      </c>
      <c r="F21" s="25">
        <v>91</v>
      </c>
      <c r="G21" s="27" t="str">
        <f t="shared" si="0"/>
        <v>Xuất sắc</v>
      </c>
      <c r="H21" s="28" t="s">
        <v>19</v>
      </c>
      <c r="I21" s="29"/>
      <c r="J21" s="30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</row>
    <row r="22" spans="1:224" s="32" customFormat="1" ht="22.5" customHeight="1" x14ac:dyDescent="0.3">
      <c r="A22" s="24">
        <v>13</v>
      </c>
      <c r="B22" s="25">
        <v>201160052</v>
      </c>
      <c r="C22" s="26" t="s">
        <v>30</v>
      </c>
      <c r="D22" s="25">
        <v>8.31</v>
      </c>
      <c r="E22" s="25" t="s">
        <v>19</v>
      </c>
      <c r="F22" s="25">
        <v>96</v>
      </c>
      <c r="G22" s="27" t="str">
        <f t="shared" si="0"/>
        <v>Xuất sắc</v>
      </c>
      <c r="H22" s="28" t="s">
        <v>19</v>
      </c>
      <c r="I22" s="29"/>
      <c r="J22" s="30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</row>
    <row r="23" spans="1:224" s="32" customFormat="1" ht="22.5" customHeight="1" x14ac:dyDescent="0.3">
      <c r="A23" s="24">
        <v>14</v>
      </c>
      <c r="B23" s="25">
        <v>201160058</v>
      </c>
      <c r="C23" s="26" t="s">
        <v>31</v>
      </c>
      <c r="D23" s="25">
        <v>8.2100000000000009</v>
      </c>
      <c r="E23" s="25" t="s">
        <v>19</v>
      </c>
      <c r="F23" s="25">
        <v>80</v>
      </c>
      <c r="G23" s="27" t="str">
        <f t="shared" si="0"/>
        <v>Tốt</v>
      </c>
      <c r="H23" s="29" t="s">
        <v>19</v>
      </c>
      <c r="I23" s="29"/>
      <c r="J23" s="30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</row>
    <row r="24" spans="1:224" s="32" customFormat="1" ht="22.5" customHeight="1" x14ac:dyDescent="0.3">
      <c r="A24" s="24">
        <v>15</v>
      </c>
      <c r="B24" s="25">
        <v>201160063</v>
      </c>
      <c r="C24" s="26" t="s">
        <v>32</v>
      </c>
      <c r="D24" s="25">
        <v>8.1300000000000008</v>
      </c>
      <c r="E24" s="25" t="s">
        <v>19</v>
      </c>
      <c r="F24" s="25">
        <v>96</v>
      </c>
      <c r="G24" s="27" t="str">
        <f t="shared" si="0"/>
        <v>Xuất sắc</v>
      </c>
      <c r="H24" s="29" t="s">
        <v>19</v>
      </c>
      <c r="I24" s="29"/>
      <c r="J24" s="30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</row>
    <row r="25" spans="1:224" s="32" customFormat="1" ht="22.5" customHeight="1" x14ac:dyDescent="0.3">
      <c r="A25" s="24">
        <v>16</v>
      </c>
      <c r="B25" s="25">
        <v>201160067</v>
      </c>
      <c r="C25" s="26" t="s">
        <v>33</v>
      </c>
      <c r="D25" s="25">
        <v>8.39</v>
      </c>
      <c r="E25" s="25" t="s">
        <v>19</v>
      </c>
      <c r="F25" s="25">
        <v>81</v>
      </c>
      <c r="G25" s="27" t="str">
        <f t="shared" si="0"/>
        <v>Tốt</v>
      </c>
      <c r="H25" s="29" t="s">
        <v>19</v>
      </c>
      <c r="I25" s="29"/>
      <c r="J25" s="30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</row>
    <row r="26" spans="1:224" s="32" customFormat="1" ht="22.5" customHeight="1" x14ac:dyDescent="0.3">
      <c r="A26" s="24">
        <v>17</v>
      </c>
      <c r="B26" s="25">
        <v>201160078</v>
      </c>
      <c r="C26" s="26" t="s">
        <v>34</v>
      </c>
      <c r="D26" s="25">
        <v>8.39</v>
      </c>
      <c r="E26" s="25" t="s">
        <v>19</v>
      </c>
      <c r="F26" s="25">
        <v>91</v>
      </c>
      <c r="G26" s="27" t="str">
        <f t="shared" si="0"/>
        <v>Xuất sắc</v>
      </c>
      <c r="H26" s="29" t="s">
        <v>19</v>
      </c>
      <c r="I26" s="29"/>
      <c r="J26" s="30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</row>
    <row r="27" spans="1:224" s="32" customFormat="1" ht="22.5" customHeight="1" x14ac:dyDescent="0.3">
      <c r="A27" s="24">
        <v>18</v>
      </c>
      <c r="B27" s="25">
        <v>201160011</v>
      </c>
      <c r="C27" s="26" t="s">
        <v>35</v>
      </c>
      <c r="D27" s="25">
        <v>2.4</v>
      </c>
      <c r="E27" s="25" t="s">
        <v>36</v>
      </c>
      <c r="F27" s="25">
        <v>50</v>
      </c>
      <c r="G27" s="27" t="str">
        <f t="shared" si="0"/>
        <v>Trung bình</v>
      </c>
      <c r="H27" s="29" t="s">
        <v>36</v>
      </c>
      <c r="I27" s="29"/>
      <c r="J27" s="35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</row>
    <row r="28" spans="1:224" s="32" customFormat="1" ht="22.5" customHeight="1" x14ac:dyDescent="0.3">
      <c r="A28" s="24">
        <v>19</v>
      </c>
      <c r="B28" s="25">
        <v>201160021</v>
      </c>
      <c r="C28" s="26" t="s">
        <v>37</v>
      </c>
      <c r="D28" s="25">
        <v>8.19</v>
      </c>
      <c r="E28" s="25" t="s">
        <v>19</v>
      </c>
      <c r="F28" s="25">
        <v>79</v>
      </c>
      <c r="G28" s="27" t="str">
        <f t="shared" si="0"/>
        <v>Khá</v>
      </c>
      <c r="H28" s="28" t="s">
        <v>38</v>
      </c>
      <c r="I28" s="29"/>
      <c r="J28" s="30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</row>
    <row r="29" spans="1:224" s="32" customFormat="1" ht="22.5" customHeight="1" x14ac:dyDescent="0.3">
      <c r="A29" s="24">
        <v>20</v>
      </c>
      <c r="B29" s="25">
        <v>201160031</v>
      </c>
      <c r="C29" s="26" t="s">
        <v>23</v>
      </c>
      <c r="D29" s="25">
        <v>8.06</v>
      </c>
      <c r="E29" s="25" t="s">
        <v>19</v>
      </c>
      <c r="F29" s="25">
        <v>76</v>
      </c>
      <c r="G29" s="27" t="str">
        <f t="shared" si="0"/>
        <v>Khá</v>
      </c>
      <c r="H29" s="28" t="s">
        <v>38</v>
      </c>
      <c r="I29" s="29"/>
      <c r="J29" s="30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</row>
    <row r="30" spans="1:224" s="32" customFormat="1" ht="22.5" customHeight="1" x14ac:dyDescent="0.3">
      <c r="A30" s="24">
        <v>21</v>
      </c>
      <c r="B30" s="25">
        <v>201160002</v>
      </c>
      <c r="C30" s="26" t="s">
        <v>39</v>
      </c>
      <c r="D30" s="25">
        <v>7.03</v>
      </c>
      <c r="E30" s="25" t="s">
        <v>38</v>
      </c>
      <c r="F30" s="25">
        <v>77</v>
      </c>
      <c r="G30" s="27" t="str">
        <f t="shared" si="0"/>
        <v>Khá</v>
      </c>
      <c r="H30" s="29" t="s">
        <v>38</v>
      </c>
      <c r="I30" s="29"/>
      <c r="J30" s="30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</row>
    <row r="31" spans="1:224" s="32" customFormat="1" ht="22.5" customHeight="1" x14ac:dyDescent="0.3">
      <c r="A31" s="24">
        <v>22</v>
      </c>
      <c r="B31" s="25">
        <v>201160005</v>
      </c>
      <c r="C31" s="26" t="s">
        <v>40</v>
      </c>
      <c r="D31" s="25">
        <v>7.91</v>
      </c>
      <c r="E31" s="25" t="s">
        <v>38</v>
      </c>
      <c r="F31" s="25">
        <v>77</v>
      </c>
      <c r="G31" s="27" t="str">
        <f t="shared" si="0"/>
        <v>Khá</v>
      </c>
      <c r="H31" s="29" t="s">
        <v>38</v>
      </c>
      <c r="I31" s="29"/>
      <c r="J31" s="30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</row>
    <row r="32" spans="1:224" s="32" customFormat="1" ht="22.5" customHeight="1" x14ac:dyDescent="0.3">
      <c r="A32" s="24">
        <v>23</v>
      </c>
      <c r="B32" s="25">
        <v>201160007</v>
      </c>
      <c r="C32" s="26" t="s">
        <v>41</v>
      </c>
      <c r="D32" s="25">
        <v>7.86</v>
      </c>
      <c r="E32" s="25" t="s">
        <v>38</v>
      </c>
      <c r="F32" s="25">
        <v>80</v>
      </c>
      <c r="G32" s="27" t="str">
        <f t="shared" si="0"/>
        <v>Tốt</v>
      </c>
      <c r="H32" s="29" t="s">
        <v>38</v>
      </c>
      <c r="I32" s="29"/>
      <c r="J32" s="30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</row>
    <row r="33" spans="1:224" s="32" customFormat="1" ht="22.5" customHeight="1" x14ac:dyDescent="0.3">
      <c r="A33" s="24">
        <v>24</v>
      </c>
      <c r="B33" s="25">
        <v>201160012</v>
      </c>
      <c r="C33" s="26" t="s">
        <v>42</v>
      </c>
      <c r="D33" s="25">
        <v>7.93</v>
      </c>
      <c r="E33" s="25" t="s">
        <v>38</v>
      </c>
      <c r="F33" s="25">
        <v>72</v>
      </c>
      <c r="G33" s="27" t="str">
        <f t="shared" si="0"/>
        <v>Khá</v>
      </c>
      <c r="H33" s="29" t="s">
        <v>38</v>
      </c>
      <c r="I33" s="29"/>
      <c r="J33" s="30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</row>
    <row r="34" spans="1:224" s="32" customFormat="1" ht="22.5" customHeight="1" x14ac:dyDescent="0.3">
      <c r="A34" s="24">
        <v>25</v>
      </c>
      <c r="B34" s="25">
        <v>201160014</v>
      </c>
      <c r="C34" s="26" t="s">
        <v>43</v>
      </c>
      <c r="D34" s="25">
        <v>7.69</v>
      </c>
      <c r="E34" s="25" t="s">
        <v>38</v>
      </c>
      <c r="F34" s="25">
        <v>77</v>
      </c>
      <c r="G34" s="27" t="str">
        <f t="shared" si="0"/>
        <v>Khá</v>
      </c>
      <c r="H34" s="29" t="s">
        <v>38</v>
      </c>
      <c r="I34" s="29"/>
      <c r="J34" s="30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</row>
    <row r="35" spans="1:224" s="32" customFormat="1" ht="22.5" customHeight="1" x14ac:dyDescent="0.3">
      <c r="A35" s="24">
        <v>26</v>
      </c>
      <c r="B35" s="25">
        <v>201160046</v>
      </c>
      <c r="C35" s="26" t="s">
        <v>44</v>
      </c>
      <c r="D35" s="25">
        <v>7.97</v>
      </c>
      <c r="E35" s="25" t="s">
        <v>38</v>
      </c>
      <c r="F35" s="25">
        <v>72</v>
      </c>
      <c r="G35" s="27" t="str">
        <f t="shared" si="0"/>
        <v>Khá</v>
      </c>
      <c r="H35" s="28" t="s">
        <v>38</v>
      </c>
      <c r="I35" s="29"/>
      <c r="J35" s="30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</row>
    <row r="36" spans="1:224" s="32" customFormat="1" ht="22.5" customHeight="1" x14ac:dyDescent="0.3">
      <c r="A36" s="24">
        <v>27</v>
      </c>
      <c r="B36" s="25">
        <v>201160055</v>
      </c>
      <c r="C36" s="26" t="s">
        <v>45</v>
      </c>
      <c r="D36" s="25">
        <v>7.43</v>
      </c>
      <c r="E36" s="25" t="s">
        <v>38</v>
      </c>
      <c r="F36" s="25">
        <v>87</v>
      </c>
      <c r="G36" s="27" t="str">
        <f t="shared" si="0"/>
        <v>Tốt</v>
      </c>
      <c r="H36" s="29" t="s">
        <v>38</v>
      </c>
      <c r="I36" s="29"/>
      <c r="J36" s="35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</row>
    <row r="37" spans="1:224" s="32" customFormat="1" ht="22.5" customHeight="1" x14ac:dyDescent="0.3">
      <c r="A37" s="24">
        <v>28</v>
      </c>
      <c r="B37" s="25">
        <v>201160057</v>
      </c>
      <c r="C37" s="26" t="s">
        <v>46</v>
      </c>
      <c r="D37" s="25">
        <v>7.56</v>
      </c>
      <c r="E37" s="25" t="s">
        <v>38</v>
      </c>
      <c r="F37" s="25">
        <v>70</v>
      </c>
      <c r="G37" s="27" t="str">
        <f t="shared" si="0"/>
        <v>Khá</v>
      </c>
      <c r="H37" s="29" t="s">
        <v>38</v>
      </c>
      <c r="I37" s="29"/>
      <c r="J37" s="30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</row>
    <row r="38" spans="1:224" s="32" customFormat="1" ht="22.5" customHeight="1" x14ac:dyDescent="0.3">
      <c r="A38" s="24">
        <v>29</v>
      </c>
      <c r="B38" s="25">
        <v>201160070</v>
      </c>
      <c r="C38" s="26" t="s">
        <v>47</v>
      </c>
      <c r="D38" s="25">
        <v>7.96</v>
      </c>
      <c r="E38" s="25" t="s">
        <v>38</v>
      </c>
      <c r="F38" s="25">
        <v>88</v>
      </c>
      <c r="G38" s="27" t="str">
        <f t="shared" si="0"/>
        <v>Tốt</v>
      </c>
      <c r="H38" s="29" t="s">
        <v>38</v>
      </c>
      <c r="I38" s="29"/>
      <c r="J38" s="30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</row>
    <row r="39" spans="1:224" s="32" customFormat="1" ht="22.5" customHeight="1" x14ac:dyDescent="0.3">
      <c r="A39" s="24">
        <v>30</v>
      </c>
      <c r="B39" s="25">
        <v>201160071</v>
      </c>
      <c r="C39" s="26" t="s">
        <v>48</v>
      </c>
      <c r="D39" s="25">
        <v>7.37</v>
      </c>
      <c r="E39" s="25" t="s">
        <v>38</v>
      </c>
      <c r="F39" s="25">
        <v>72</v>
      </c>
      <c r="G39" s="27" t="str">
        <f t="shared" si="0"/>
        <v>Khá</v>
      </c>
      <c r="H39" s="29" t="s">
        <v>38</v>
      </c>
      <c r="I39" s="29"/>
      <c r="J39" s="30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</row>
    <row r="40" spans="1:224" s="32" customFormat="1" ht="22.5" customHeight="1" x14ac:dyDescent="0.3">
      <c r="A40" s="24">
        <v>31</v>
      </c>
      <c r="B40" s="25">
        <v>201160073</v>
      </c>
      <c r="C40" s="26" t="s">
        <v>49</v>
      </c>
      <c r="D40" s="25">
        <v>7.73</v>
      </c>
      <c r="E40" s="25" t="s">
        <v>38</v>
      </c>
      <c r="F40" s="25">
        <v>72</v>
      </c>
      <c r="G40" s="27" t="str">
        <f t="shared" si="0"/>
        <v>Khá</v>
      </c>
      <c r="H40" s="28" t="s">
        <v>38</v>
      </c>
      <c r="I40" s="29"/>
      <c r="J40" s="30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</row>
    <row r="41" spans="1:224" s="32" customFormat="1" ht="22.5" customHeight="1" x14ac:dyDescent="0.3">
      <c r="A41" s="24">
        <v>32</v>
      </c>
      <c r="B41" s="25">
        <v>201160079</v>
      </c>
      <c r="C41" s="26" t="s">
        <v>50</v>
      </c>
      <c r="D41" s="25">
        <v>7.46</v>
      </c>
      <c r="E41" s="25" t="s">
        <v>38</v>
      </c>
      <c r="F41" s="25">
        <v>87</v>
      </c>
      <c r="G41" s="27" t="str">
        <f t="shared" si="0"/>
        <v>Tốt</v>
      </c>
      <c r="H41" s="29" t="s">
        <v>38</v>
      </c>
      <c r="I41" s="29"/>
      <c r="J41" s="35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</row>
    <row r="42" spans="1:224" s="32" customFormat="1" ht="22.5" customHeight="1" x14ac:dyDescent="0.3">
      <c r="A42" s="24">
        <v>33</v>
      </c>
      <c r="B42" s="25">
        <v>201160080</v>
      </c>
      <c r="C42" s="26" t="s">
        <v>51</v>
      </c>
      <c r="D42" s="25">
        <v>7.77</v>
      </c>
      <c r="E42" s="25" t="s">
        <v>38</v>
      </c>
      <c r="F42" s="25">
        <v>75</v>
      </c>
      <c r="G42" s="27" t="str">
        <f t="shared" si="0"/>
        <v>Khá</v>
      </c>
      <c r="H42" s="29" t="s">
        <v>38</v>
      </c>
      <c r="I42" s="29"/>
      <c r="J42" s="30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</row>
    <row r="43" spans="1:224" s="32" customFormat="1" ht="22.5" customHeight="1" x14ac:dyDescent="0.3">
      <c r="A43" s="24">
        <v>34</v>
      </c>
      <c r="B43" s="25">
        <v>201160082</v>
      </c>
      <c r="C43" s="26" t="s">
        <v>52</v>
      </c>
      <c r="D43" s="25">
        <v>7.33</v>
      </c>
      <c r="E43" s="25" t="s">
        <v>38</v>
      </c>
      <c r="F43" s="25">
        <v>75</v>
      </c>
      <c r="G43" s="27" t="str">
        <f t="shared" si="0"/>
        <v>Khá</v>
      </c>
      <c r="H43" s="29" t="s">
        <v>38</v>
      </c>
      <c r="I43" s="29"/>
      <c r="J43" s="30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</row>
    <row r="44" spans="1:224" s="32" customFormat="1" ht="22.5" customHeight="1" x14ac:dyDescent="0.3">
      <c r="A44" s="24">
        <v>35</v>
      </c>
      <c r="B44" s="25">
        <v>201160084</v>
      </c>
      <c r="C44" s="26" t="s">
        <v>53</v>
      </c>
      <c r="D44" s="25">
        <v>7.52</v>
      </c>
      <c r="E44" s="25" t="s">
        <v>38</v>
      </c>
      <c r="F44" s="25">
        <v>80</v>
      </c>
      <c r="G44" s="27" t="str">
        <f t="shared" si="0"/>
        <v>Tốt</v>
      </c>
      <c r="H44" s="29" t="s">
        <v>38</v>
      </c>
      <c r="I44" s="29"/>
      <c r="J44" s="30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</row>
    <row r="45" spans="1:224" s="32" customFormat="1" ht="22.5" customHeight="1" x14ac:dyDescent="0.3">
      <c r="A45" s="24">
        <v>36</v>
      </c>
      <c r="B45" s="25">
        <v>201160086</v>
      </c>
      <c r="C45" s="26" t="s">
        <v>54</v>
      </c>
      <c r="D45" s="25">
        <v>7.44</v>
      </c>
      <c r="E45" s="25" t="s">
        <v>38</v>
      </c>
      <c r="F45" s="25">
        <v>70</v>
      </c>
      <c r="G45" s="27" t="str">
        <f t="shared" si="0"/>
        <v>Khá</v>
      </c>
      <c r="H45" s="29" t="s">
        <v>38</v>
      </c>
      <c r="I45" s="29"/>
      <c r="J45" s="30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</row>
    <row r="46" spans="1:224" s="32" customFormat="1" ht="22.5" customHeight="1" x14ac:dyDescent="0.3">
      <c r="A46" s="24">
        <v>37</v>
      </c>
      <c r="B46" s="25">
        <v>201160087</v>
      </c>
      <c r="C46" s="26" t="s">
        <v>55</v>
      </c>
      <c r="D46" s="25">
        <v>7.66</v>
      </c>
      <c r="E46" s="25" t="s">
        <v>38</v>
      </c>
      <c r="F46" s="25">
        <v>76</v>
      </c>
      <c r="G46" s="27" t="str">
        <f t="shared" si="0"/>
        <v>Khá</v>
      </c>
      <c r="H46" s="29" t="s">
        <v>38</v>
      </c>
      <c r="I46" s="29"/>
      <c r="J46" s="30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/>
      <c r="HH46" s="31"/>
      <c r="HI46" s="31"/>
      <c r="HJ46" s="31"/>
      <c r="HK46" s="31"/>
      <c r="HL46" s="31"/>
      <c r="HM46" s="31"/>
      <c r="HN46" s="31"/>
      <c r="HO46" s="31"/>
      <c r="HP46" s="31"/>
    </row>
    <row r="47" spans="1:224" s="32" customFormat="1" ht="22.5" customHeight="1" x14ac:dyDescent="0.3">
      <c r="A47" s="24">
        <v>38</v>
      </c>
      <c r="B47" s="25">
        <v>201160088</v>
      </c>
      <c r="C47" s="26" t="s">
        <v>56</v>
      </c>
      <c r="D47" s="25">
        <v>7.86</v>
      </c>
      <c r="E47" s="25" t="s">
        <v>38</v>
      </c>
      <c r="F47" s="25">
        <v>77</v>
      </c>
      <c r="G47" s="27" t="str">
        <f t="shared" si="0"/>
        <v>Khá</v>
      </c>
      <c r="H47" s="29" t="s">
        <v>38</v>
      </c>
      <c r="I47" s="29"/>
      <c r="J47" s="30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</row>
    <row r="48" spans="1:224" s="32" customFormat="1" ht="22.5" customHeight="1" x14ac:dyDescent="0.3">
      <c r="A48" s="24">
        <v>39</v>
      </c>
      <c r="B48" s="25">
        <v>201160091</v>
      </c>
      <c r="C48" s="26" t="s">
        <v>57</v>
      </c>
      <c r="D48" s="25">
        <v>7.52</v>
      </c>
      <c r="E48" s="25" t="s">
        <v>38</v>
      </c>
      <c r="F48" s="25">
        <v>98</v>
      </c>
      <c r="G48" s="27" t="str">
        <f t="shared" si="0"/>
        <v>Xuất sắc</v>
      </c>
      <c r="H48" s="29" t="s">
        <v>38</v>
      </c>
      <c r="I48" s="29"/>
      <c r="J48" s="30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</row>
    <row r="49" spans="1:224" s="32" customFormat="1" ht="22.5" customHeight="1" x14ac:dyDescent="0.3">
      <c r="A49" s="24">
        <v>40</v>
      </c>
      <c r="B49" s="25">
        <v>201160095</v>
      </c>
      <c r="C49" s="26" t="s">
        <v>58</v>
      </c>
      <c r="D49" s="25">
        <v>7.76</v>
      </c>
      <c r="E49" s="25" t="s">
        <v>38</v>
      </c>
      <c r="F49" s="25">
        <v>72</v>
      </c>
      <c r="G49" s="27" t="str">
        <f t="shared" si="0"/>
        <v>Khá</v>
      </c>
      <c r="H49" s="29" t="s">
        <v>38</v>
      </c>
      <c r="I49" s="29"/>
      <c r="J49" s="35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</row>
    <row r="50" spans="1:224" s="32" customFormat="1" ht="22.5" customHeight="1" x14ac:dyDescent="0.3">
      <c r="A50" s="24">
        <v>41</v>
      </c>
      <c r="B50" s="25">
        <v>201160098</v>
      </c>
      <c r="C50" s="26" t="s">
        <v>59</v>
      </c>
      <c r="D50" s="25">
        <v>7.52</v>
      </c>
      <c r="E50" s="25" t="s">
        <v>38</v>
      </c>
      <c r="F50" s="25">
        <v>76</v>
      </c>
      <c r="G50" s="27" t="str">
        <f t="shared" si="0"/>
        <v>Khá</v>
      </c>
      <c r="H50" s="29" t="s">
        <v>38</v>
      </c>
      <c r="I50" s="29"/>
      <c r="J50" s="35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</row>
    <row r="51" spans="1:224" s="32" customFormat="1" ht="22.5" customHeight="1" x14ac:dyDescent="0.3">
      <c r="A51" s="24">
        <v>42</v>
      </c>
      <c r="B51" s="25">
        <v>201160099</v>
      </c>
      <c r="C51" s="26" t="s">
        <v>60</v>
      </c>
      <c r="D51" s="25">
        <v>7.61</v>
      </c>
      <c r="E51" s="25" t="s">
        <v>38</v>
      </c>
      <c r="F51" s="25">
        <v>84</v>
      </c>
      <c r="G51" s="27" t="str">
        <f t="shared" si="0"/>
        <v>Tốt</v>
      </c>
      <c r="H51" s="29" t="s">
        <v>38</v>
      </c>
      <c r="I51" s="29"/>
      <c r="J51" s="30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</row>
    <row r="52" spans="1:224" s="32" customFormat="1" ht="22.5" customHeight="1" x14ac:dyDescent="0.3">
      <c r="A52" s="24">
        <v>43</v>
      </c>
      <c r="B52" s="25">
        <v>201160093</v>
      </c>
      <c r="C52" s="26" t="s">
        <v>61</v>
      </c>
      <c r="D52" s="25">
        <v>7.49</v>
      </c>
      <c r="E52" s="25" t="s">
        <v>38</v>
      </c>
      <c r="F52" s="25">
        <v>65</v>
      </c>
      <c r="G52" s="27" t="str">
        <f t="shared" si="0"/>
        <v>TB khá</v>
      </c>
      <c r="H52" s="29" t="s">
        <v>62</v>
      </c>
      <c r="I52" s="29"/>
      <c r="J52" s="30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</row>
    <row r="53" spans="1:224" s="32" customFormat="1" ht="22.5" customHeight="1" x14ac:dyDescent="0.3">
      <c r="A53" s="24">
        <v>44</v>
      </c>
      <c r="B53" s="25">
        <v>201160053</v>
      </c>
      <c r="C53" s="26" t="s">
        <v>63</v>
      </c>
      <c r="D53" s="25">
        <v>6.75</v>
      </c>
      <c r="E53" s="25" t="s">
        <v>64</v>
      </c>
      <c r="F53" s="25">
        <v>68</v>
      </c>
      <c r="G53" s="27" t="str">
        <f t="shared" si="0"/>
        <v>TB khá</v>
      </c>
      <c r="H53" s="29" t="s">
        <v>62</v>
      </c>
      <c r="I53" s="29"/>
      <c r="J53" s="30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</row>
    <row r="54" spans="1:224" s="32" customFormat="1" ht="22.5" customHeight="1" x14ac:dyDescent="0.3">
      <c r="A54" s="24">
        <v>45</v>
      </c>
      <c r="B54" s="37">
        <v>201160060</v>
      </c>
      <c r="C54" s="26" t="s">
        <v>65</v>
      </c>
      <c r="D54" s="25">
        <v>7.37</v>
      </c>
      <c r="E54" s="25" t="s">
        <v>38</v>
      </c>
      <c r="F54" s="38">
        <v>52</v>
      </c>
      <c r="G54" s="27" t="str">
        <f t="shared" si="0"/>
        <v>Trung bình</v>
      </c>
      <c r="H54" s="28" t="s">
        <v>66</v>
      </c>
      <c r="I54" s="29"/>
      <c r="J54" s="30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  <c r="HO54" s="31"/>
      <c r="HP54" s="31"/>
    </row>
    <row r="55" spans="1:224" ht="19.5" customHeight="1" x14ac:dyDescent="0.25">
      <c r="A55" s="10"/>
      <c r="B55" s="10"/>
      <c r="C55" s="39"/>
      <c r="D55" s="40"/>
      <c r="E55" s="41" t="s">
        <v>67</v>
      </c>
      <c r="F55" s="42"/>
      <c r="G55" s="42"/>
      <c r="H55" s="42"/>
      <c r="I55" s="42"/>
      <c r="J55" s="43"/>
    </row>
    <row r="56" spans="1:224" ht="16.5" customHeight="1" x14ac:dyDescent="0.25">
      <c r="A56" s="10"/>
      <c r="B56" s="11"/>
      <c r="C56" s="42"/>
      <c r="D56" s="42"/>
      <c r="E56" s="44" t="s">
        <v>68</v>
      </c>
      <c r="F56" s="44"/>
      <c r="G56" s="44"/>
      <c r="H56" s="44"/>
      <c r="I56" s="44"/>
      <c r="J56" s="43"/>
    </row>
    <row r="57" spans="1:224" ht="16.5" customHeight="1" x14ac:dyDescent="0.25">
      <c r="A57" s="10"/>
      <c r="B57" s="11" t="s">
        <v>69</v>
      </c>
      <c r="C57" s="42"/>
      <c r="D57" s="40"/>
      <c r="E57" s="40"/>
      <c r="F57" s="45"/>
      <c r="G57" s="43"/>
      <c r="H57" s="40"/>
      <c r="I57" s="43"/>
      <c r="J57" s="43"/>
    </row>
    <row r="58" spans="1:224" ht="16.5" customHeight="1" x14ac:dyDescent="0.25">
      <c r="A58" s="46"/>
      <c r="B58" s="46"/>
      <c r="C58" s="47"/>
      <c r="D58" s="48"/>
      <c r="E58" s="48"/>
      <c r="H58" s="48"/>
    </row>
    <row r="59" spans="1:224" ht="16.5" customHeight="1" x14ac:dyDescent="0.25">
      <c r="A59" s="46"/>
      <c r="B59" s="46"/>
      <c r="C59" s="47"/>
      <c r="D59" s="48"/>
      <c r="E59" s="51" t="s">
        <v>70</v>
      </c>
      <c r="F59" s="51"/>
      <c r="G59" s="51"/>
      <c r="H59" s="51"/>
      <c r="I59" s="51"/>
    </row>
    <row r="60" spans="1:224" ht="15.75" customHeight="1" x14ac:dyDescent="0.25">
      <c r="C60" s="52"/>
      <c r="D60" s="48"/>
      <c r="E60" s="48"/>
      <c r="F60" s="53"/>
      <c r="G60" s="53"/>
      <c r="H60" s="48"/>
      <c r="I60" s="48"/>
    </row>
    <row r="61" spans="1:224" ht="15.75" customHeight="1" x14ac:dyDescent="0.25">
      <c r="C61" s="52"/>
      <c r="D61" s="48"/>
      <c r="E61" s="48"/>
      <c r="F61" s="53"/>
      <c r="G61" s="53"/>
      <c r="H61" s="48"/>
      <c r="I61" s="48"/>
    </row>
    <row r="62" spans="1:224" ht="16.5" customHeight="1" x14ac:dyDescent="0.25">
      <c r="A62" s="46"/>
      <c r="B62" s="46"/>
      <c r="C62" s="46"/>
      <c r="D62" s="54"/>
      <c r="E62" s="54"/>
      <c r="F62" s="54"/>
      <c r="G62" s="54"/>
      <c r="H62" s="54"/>
      <c r="I62" s="54"/>
    </row>
    <row r="63" spans="1:224" ht="15.75" customHeight="1" x14ac:dyDescent="0.25">
      <c r="A63" s="55"/>
      <c r="B63" s="56"/>
      <c r="C63" s="57" t="s">
        <v>71</v>
      </c>
      <c r="D63" s="58" t="s">
        <v>72</v>
      </c>
      <c r="E63" s="58" t="s">
        <v>73</v>
      </c>
      <c r="F63" s="58" t="s">
        <v>74</v>
      </c>
      <c r="G63" s="58" t="s">
        <v>75</v>
      </c>
      <c r="H63" s="58" t="s">
        <v>76</v>
      </c>
      <c r="I63" s="58" t="s">
        <v>77</v>
      </c>
    </row>
    <row r="64" spans="1:224" ht="15.75" customHeight="1" x14ac:dyDescent="0.25">
      <c r="A64" s="55"/>
      <c r="B64" s="59" t="s">
        <v>10</v>
      </c>
      <c r="C64" s="60"/>
      <c r="D64" s="60">
        <f>COUNTIF($E$10:$E$54,"Giỏi")</f>
        <v>19</v>
      </c>
      <c r="E64" s="60">
        <f>COUNTIF($E$10:$E$54,"Khá")</f>
        <v>24</v>
      </c>
      <c r="F64" s="60">
        <f>COUNTIF($E$10:$E$54,"TB khá")</f>
        <v>1</v>
      </c>
      <c r="G64" s="60">
        <f>COUNTIF($E$10:$E$54,"Trung Bình")</f>
        <v>0</v>
      </c>
      <c r="H64" s="60">
        <f>COUNTIF($E$10:$E$54,"Yếu")</f>
        <v>0</v>
      </c>
      <c r="I64" s="60">
        <f>COUNTIF($E$10:$E$54,"Kém")</f>
        <v>1</v>
      </c>
      <c r="J64" s="50">
        <f t="shared" ref="J64:J70" si="1">SUM(C64:I64)</f>
        <v>45</v>
      </c>
    </row>
    <row r="65" spans="1:224" ht="15.75" customHeight="1" x14ac:dyDescent="0.25">
      <c r="A65" s="55"/>
      <c r="B65" s="59"/>
      <c r="C65" s="60"/>
      <c r="D65" s="61"/>
      <c r="E65" s="60"/>
      <c r="F65" s="61"/>
      <c r="G65" s="61"/>
      <c r="H65" s="60"/>
      <c r="I65" s="60"/>
      <c r="J65" s="50">
        <f t="shared" si="1"/>
        <v>0</v>
      </c>
    </row>
    <row r="66" spans="1:224" ht="15.75" customHeight="1" x14ac:dyDescent="0.25">
      <c r="B66" s="59"/>
      <c r="C66" s="57" t="s">
        <v>71</v>
      </c>
      <c r="D66" s="58" t="s">
        <v>78</v>
      </c>
      <c r="E66" s="58" t="s">
        <v>73</v>
      </c>
      <c r="F66" s="58" t="s">
        <v>74</v>
      </c>
      <c r="G66" s="58" t="s">
        <v>75</v>
      </c>
      <c r="H66" s="58" t="s">
        <v>76</v>
      </c>
      <c r="I66" s="58" t="s">
        <v>77</v>
      </c>
      <c r="J66" s="50">
        <f t="shared" si="1"/>
        <v>0</v>
      </c>
    </row>
    <row r="67" spans="1:224" ht="15.75" customHeight="1" x14ac:dyDescent="0.25">
      <c r="B67" s="59" t="s">
        <v>11</v>
      </c>
      <c r="C67" s="60">
        <f>COUNTIF(G10:G54,"Xuất sắc")</f>
        <v>8</v>
      </c>
      <c r="D67" s="60">
        <f>COUNTIF(G10:G54,"Tốt")</f>
        <v>16</v>
      </c>
      <c r="E67" s="60">
        <f>COUNTIF($G$10:$G$56,"Khá")</f>
        <v>17</v>
      </c>
      <c r="F67" s="60">
        <f>COUNTIF($G$10:$G$56,"TB khá")</f>
        <v>2</v>
      </c>
      <c r="G67" s="60">
        <f>COUNTIF($G$10:$G$56,"Trung Bình")</f>
        <v>2</v>
      </c>
      <c r="H67" s="60">
        <f>COUNTIF($G$10:$G$56,"Yếu")</f>
        <v>0</v>
      </c>
      <c r="I67" s="60">
        <f>COUNTIF($G$10:$G$54,"Kém")</f>
        <v>0</v>
      </c>
      <c r="J67" s="50">
        <f t="shared" si="1"/>
        <v>45</v>
      </c>
    </row>
    <row r="68" spans="1:224" ht="15.75" customHeight="1" x14ac:dyDescent="0.25">
      <c r="B68" s="59"/>
      <c r="C68" s="60"/>
      <c r="D68" s="61"/>
      <c r="E68" s="60"/>
      <c r="F68" s="61"/>
      <c r="G68" s="61"/>
      <c r="H68" s="60"/>
      <c r="I68" s="60"/>
      <c r="J68" s="50">
        <f t="shared" si="1"/>
        <v>0</v>
      </c>
    </row>
    <row r="69" spans="1:224" ht="15.75" customHeight="1" x14ac:dyDescent="0.25">
      <c r="B69" s="59"/>
      <c r="C69" s="57" t="s">
        <v>71</v>
      </c>
      <c r="D69" s="62" t="s">
        <v>19</v>
      </c>
      <c r="E69" s="58" t="s">
        <v>73</v>
      </c>
      <c r="F69" s="58" t="s">
        <v>74</v>
      </c>
      <c r="G69" s="58" t="s">
        <v>75</v>
      </c>
      <c r="H69" s="58" t="s">
        <v>76</v>
      </c>
      <c r="I69" s="58" t="s">
        <v>77</v>
      </c>
      <c r="J69" s="50">
        <f t="shared" si="1"/>
        <v>0</v>
      </c>
    </row>
    <row r="70" spans="1:224" ht="15.75" customHeight="1" x14ac:dyDescent="0.25">
      <c r="B70" s="63" t="s">
        <v>79</v>
      </c>
      <c r="C70" s="60">
        <f>COUNTIF($H$10:$H$54,"Xuất sắc")</f>
        <v>0</v>
      </c>
      <c r="D70" s="64">
        <f>COUNTIF($H$10:$H$54,"Giỏi")</f>
        <v>17</v>
      </c>
      <c r="E70" s="60">
        <f>COUNTIF($H$10:$H$54,"Khá")</f>
        <v>24</v>
      </c>
      <c r="F70" s="60">
        <f>COUNTIF($H$10:$H$54,"TB khá")</f>
        <v>2</v>
      </c>
      <c r="G70" s="60">
        <f>COUNTIF($H$10:$H$54,"Trung Bình")</f>
        <v>1</v>
      </c>
      <c r="H70" s="60">
        <f>COUNTIF($H$10:$H$54,"Yếu")</f>
        <v>0</v>
      </c>
      <c r="I70" s="60">
        <f>COUNTIF($H$10:$H$54,"Kém")</f>
        <v>1</v>
      </c>
      <c r="J70" s="50">
        <f t="shared" si="1"/>
        <v>45</v>
      </c>
    </row>
    <row r="71" spans="1:224" ht="12.75" customHeight="1" x14ac:dyDescent="0.2">
      <c r="A71" s="65"/>
      <c r="B71" s="65"/>
      <c r="C71" s="65"/>
      <c r="D71" s="66"/>
      <c r="E71" s="66"/>
      <c r="F71" s="66"/>
      <c r="G71" s="65"/>
      <c r="H71" s="67"/>
      <c r="I71" s="66"/>
      <c r="J71" s="68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  <c r="FS71" s="65"/>
      <c r="FT71" s="65"/>
      <c r="FU71" s="65"/>
      <c r="FV71" s="65"/>
      <c r="FW71" s="65"/>
      <c r="FX71" s="65"/>
      <c r="FY71" s="65"/>
      <c r="FZ71" s="65"/>
      <c r="GA71" s="65"/>
      <c r="GB71" s="65"/>
      <c r="GC71" s="65"/>
      <c r="GD71" s="65"/>
      <c r="GE71" s="65"/>
      <c r="GF71" s="65"/>
      <c r="GG71" s="65"/>
      <c r="GH71" s="65"/>
      <c r="GI71" s="65"/>
      <c r="GJ71" s="65"/>
      <c r="GK71" s="65"/>
      <c r="GL71" s="65"/>
      <c r="GM71" s="65"/>
      <c r="GN71" s="65"/>
      <c r="GO71" s="65"/>
      <c r="GP71" s="65"/>
      <c r="GQ71" s="65"/>
      <c r="GR71" s="65"/>
      <c r="GS71" s="65"/>
      <c r="GT71" s="65"/>
      <c r="GU71" s="65"/>
      <c r="GV71" s="65"/>
      <c r="GW71" s="65"/>
      <c r="GX71" s="65"/>
      <c r="GY71" s="65"/>
      <c r="GZ71" s="65"/>
      <c r="HA71" s="65"/>
      <c r="HB71" s="65"/>
      <c r="HC71" s="65"/>
      <c r="HD71" s="65"/>
      <c r="HE71" s="65"/>
      <c r="HF71" s="65"/>
      <c r="HG71" s="65"/>
      <c r="HH71" s="65"/>
      <c r="HI71" s="65"/>
      <c r="HJ71" s="65"/>
      <c r="HK71" s="65"/>
      <c r="HL71" s="65"/>
      <c r="HM71" s="65"/>
      <c r="HN71" s="65"/>
      <c r="HO71" s="65"/>
      <c r="HP71" s="65"/>
    </row>
    <row r="72" spans="1:224" ht="15.75" customHeight="1" x14ac:dyDescent="0.25">
      <c r="A72" s="65"/>
      <c r="B72" s="65"/>
      <c r="C72" s="69"/>
      <c r="D72" s="66"/>
      <c r="E72" s="66"/>
      <c r="F72" s="70"/>
      <c r="G72" s="70"/>
      <c r="H72" s="66"/>
      <c r="I72" s="66"/>
      <c r="J72" s="68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65"/>
      <c r="EP72" s="65"/>
      <c r="EQ72" s="65"/>
      <c r="ER72" s="65"/>
      <c r="ES72" s="65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  <c r="FS72" s="65"/>
      <c r="FT72" s="65"/>
      <c r="FU72" s="65"/>
      <c r="FV72" s="65"/>
      <c r="FW72" s="65"/>
      <c r="FX72" s="65"/>
      <c r="FY72" s="65"/>
      <c r="FZ72" s="65"/>
      <c r="GA72" s="65"/>
      <c r="GB72" s="65"/>
      <c r="GC72" s="65"/>
      <c r="GD72" s="65"/>
      <c r="GE72" s="65"/>
      <c r="GF72" s="65"/>
      <c r="GG72" s="65"/>
      <c r="GH72" s="65"/>
      <c r="GI72" s="65"/>
      <c r="GJ72" s="65"/>
      <c r="GK72" s="65"/>
      <c r="GL72" s="65"/>
      <c r="GM72" s="65"/>
      <c r="GN72" s="65"/>
      <c r="GO72" s="65"/>
    </row>
  </sheetData>
  <autoFilter ref="A9:HP57" xr:uid="{D3A780AB-8980-4DD9-A191-8862B4AFAF1F}"/>
  <mergeCells count="14">
    <mergeCell ref="I8:I9"/>
    <mergeCell ref="E55:I55"/>
    <mergeCell ref="B56:D56"/>
    <mergeCell ref="E56:I56"/>
    <mergeCell ref="B57:C57"/>
    <mergeCell ref="E59:I59"/>
    <mergeCell ref="C5:G5"/>
    <mergeCell ref="C6:G6"/>
    <mergeCell ref="C7:G7"/>
    <mergeCell ref="A8:A9"/>
    <mergeCell ref="B8:B9"/>
    <mergeCell ref="C8:C9"/>
    <mergeCell ref="D8:E8"/>
    <mergeCell ref="F8:G8"/>
  </mergeCells>
  <pageMargins left="1" right="0.25" top="0.5" bottom="0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 6A -ok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PCTSV5</dc:creator>
  <cp:lastModifiedBy>PCTSV5</cp:lastModifiedBy>
  <dcterms:created xsi:type="dcterms:W3CDTF">2018-07-09T07:15:30Z</dcterms:created>
  <dcterms:modified xsi:type="dcterms:W3CDTF">2018-07-09T07:15:58Z</dcterms:modified>
</cp:coreProperties>
</file>